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28800" windowHeight="17540" tabRatio="560" activeTab="0"/>
  </bookViews>
  <sheets>
    <sheet name="1.runda" sheetId="1" r:id="rId1"/>
  </sheets>
  <definedNames>
    <definedName name="AN">#REF!</definedName>
  </definedNames>
  <calcPr fullCalcOnLoad="1"/>
</workbook>
</file>

<file path=xl/sharedStrings.xml><?xml version="1.0" encoding="utf-8"?>
<sst xmlns="http://schemas.openxmlformats.org/spreadsheetml/2006/main" count="191" uniqueCount="124">
  <si>
    <t>Meno hráča</t>
  </si>
  <si>
    <t>celkom</t>
  </si>
  <si>
    <t>1.</t>
  </si>
  <si>
    <t>5.hra</t>
  </si>
  <si>
    <t xml:space="preserve"> </t>
  </si>
  <si>
    <t>4.hra</t>
  </si>
  <si>
    <t>10.</t>
  </si>
  <si>
    <t>3</t>
  </si>
  <si>
    <t>4</t>
  </si>
  <si>
    <t>5</t>
  </si>
  <si>
    <t>6</t>
  </si>
  <si>
    <t>7</t>
  </si>
  <si>
    <t>8</t>
  </si>
  <si>
    <t>9</t>
  </si>
  <si>
    <t>11</t>
  </si>
  <si>
    <t>12</t>
  </si>
  <si>
    <t>13.</t>
  </si>
  <si>
    <t>14.</t>
  </si>
  <si>
    <t>15.</t>
  </si>
  <si>
    <t>16.</t>
  </si>
  <si>
    <t>6.hra</t>
  </si>
  <si>
    <t>Prenos 50%</t>
  </si>
  <si>
    <t xml:space="preserve">Merkovský Vladimír </t>
  </si>
  <si>
    <t>1.hra</t>
  </si>
  <si>
    <t>2.hra</t>
  </si>
  <si>
    <t>3.hra</t>
  </si>
  <si>
    <t>Celkom</t>
  </si>
  <si>
    <t xml:space="preserve">Semifinále </t>
  </si>
  <si>
    <t xml:space="preserve">Pituchová Gabriela </t>
  </si>
  <si>
    <t xml:space="preserve">               Kvalifikácia</t>
  </si>
  <si>
    <t xml:space="preserve">Černák Igor </t>
  </si>
  <si>
    <t>17.</t>
  </si>
  <si>
    <t>18.</t>
  </si>
  <si>
    <t>19.</t>
  </si>
  <si>
    <t>20.</t>
  </si>
  <si>
    <t>21.</t>
  </si>
  <si>
    <t>22.</t>
  </si>
  <si>
    <t>23.</t>
  </si>
  <si>
    <t xml:space="preserve">Handicap </t>
  </si>
  <si>
    <t xml:space="preserve">Pituch Vladimír </t>
  </si>
  <si>
    <t>24.</t>
  </si>
  <si>
    <t>25.</t>
  </si>
  <si>
    <t>26.</t>
  </si>
  <si>
    <t>27.</t>
  </si>
  <si>
    <t>GRAND PRIX PREŠOV 2021</t>
  </si>
  <si>
    <t>Bowling Pri Trati v Prešove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</si>
  <si>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</si>
  <si>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</si>
  <si>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</si>
  <si>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</si>
  <si>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</si>
  <si>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</si>
  <si>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</si>
  <si>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</si>
  <si>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</si>
  <si>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</si>
  <si>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</si>
  <si>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</si>
  <si>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</si>
  <si>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</si>
  <si>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</si>
  <si>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</si>
  <si>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</si>
  <si>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 xml:space="preserve">Meno </t>
  </si>
  <si>
    <t>1. hra</t>
  </si>
  <si>
    <t>2. hra</t>
  </si>
  <si>
    <t>Finálové KO súboje 1. kolo</t>
  </si>
  <si>
    <t>Finálové KO súboje 2. kolo</t>
  </si>
  <si>
    <t>Finále o víťaza GRAND PRIX PREŠOV 2021</t>
  </si>
  <si>
    <t>Finále o 3.- 4. miesto GPX 2021</t>
  </si>
  <si>
    <t xml:space="preserve">Finálové KO súboje juniorov </t>
  </si>
  <si>
    <t xml:space="preserve">Finále o 3.- 4. miesto GPX 2021 juniorov </t>
  </si>
  <si>
    <t>Finále o víťaza  GPX juniorov 2021</t>
  </si>
  <si>
    <t>Finálové KO súboje kat. žien</t>
  </si>
  <si>
    <t xml:space="preserve">Finále o víťazku GPX 2021 v kat. žien </t>
  </si>
  <si>
    <t xml:space="preserve">Finále o 3.- 4. miesto GPX 2021 v kat. žien </t>
  </si>
  <si>
    <t xml:space="preserve">Evinic Dušan </t>
  </si>
  <si>
    <t>Brinzik Jozef</t>
  </si>
  <si>
    <t xml:space="preserve">Brinzik Michal </t>
  </si>
  <si>
    <t xml:space="preserve">Oslovič Štefan </t>
  </si>
  <si>
    <t xml:space="preserve">Oslovič Štefan ml. </t>
  </si>
  <si>
    <t xml:space="preserve">Lizák Lukáš </t>
  </si>
  <si>
    <t xml:space="preserve">Pituch Marcel </t>
  </si>
  <si>
    <t>Fabián Jaroslav</t>
  </si>
  <si>
    <t>Reištetter Ján</t>
  </si>
  <si>
    <t xml:space="preserve">Fedorčík Milan </t>
  </si>
  <si>
    <t xml:space="preserve">Šimek Juraj </t>
  </si>
  <si>
    <t xml:space="preserve">Smerek Ivan </t>
  </si>
  <si>
    <t>Zborovjanová Andrea</t>
  </si>
  <si>
    <t xml:space="preserve">Krafčáková Helena </t>
  </si>
  <si>
    <t>Hajduk Stanislav</t>
  </si>
  <si>
    <t xml:space="preserve">Lyzák Martin </t>
  </si>
  <si>
    <t xml:space="preserve">Tobis Marek </t>
  </si>
  <si>
    <t xml:space="preserve">Jusko Milan </t>
  </si>
  <si>
    <t xml:space="preserve">Šinglár Marek </t>
  </si>
  <si>
    <t xml:space="preserve">Tobisová Ema </t>
  </si>
  <si>
    <t xml:space="preserve">Gožo Matúš </t>
  </si>
  <si>
    <t>Hegenbart Jozef</t>
  </si>
  <si>
    <t xml:space="preserve">Lyzák Pavel </t>
  </si>
  <si>
    <t xml:space="preserve">Andrássy Lukáš </t>
  </si>
  <si>
    <t xml:space="preserve">Hojnoš Dušan </t>
  </si>
  <si>
    <t xml:space="preserve">Tobis Matej </t>
  </si>
  <si>
    <t xml:space="preserve">Orolín Pavol </t>
  </si>
  <si>
    <t>JACKPOT 22,-€  444 bodov Andrássy</t>
  </si>
  <si>
    <t>Malcho Martin</t>
  </si>
  <si>
    <t xml:space="preserve">Muchanič Štefan </t>
  </si>
  <si>
    <t xml:space="preserve">Štefánik Dávid </t>
  </si>
  <si>
    <t xml:space="preserve">Kučera Jaroslav </t>
  </si>
  <si>
    <t xml:space="preserve">Hrušovský Matúš </t>
  </si>
  <si>
    <t xml:space="preserve">Šramková Kristína </t>
  </si>
  <si>
    <t>Macháček Jozef</t>
  </si>
  <si>
    <t>Vaľko Viktor</t>
  </si>
  <si>
    <t>Minarčík Peter</t>
  </si>
  <si>
    <t>Merkovský Fabio</t>
  </si>
  <si>
    <t xml:space="preserve">Ulmanová Eva </t>
  </si>
  <si>
    <t>Garčár Alojz</t>
  </si>
  <si>
    <t>Juhás Filip</t>
  </si>
  <si>
    <t xml:space="preserve">Hajduk Stanislav </t>
  </si>
  <si>
    <t xml:space="preserve">Malcho Martin </t>
  </si>
  <si>
    <t>Tobis Matej</t>
  </si>
  <si>
    <t>Hrušovský Matúš</t>
  </si>
  <si>
    <t xml:space="preserve">Stefánik Dávid </t>
  </si>
  <si>
    <t>Tobisová Ema</t>
  </si>
  <si>
    <t xml:space="preserve">Piruchová Gabriela </t>
  </si>
</sst>
</file>

<file path=xl/styles.xml><?xml version="1.0" encoding="utf-8"?>
<styleSheet xmlns="http://schemas.openxmlformats.org/spreadsheetml/2006/main">
  <numFmts count="30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_ ;_ * \(#,##0\)_ ;_ * &quot;-&quot;_)_ ;_ @_ "/>
    <numFmt numFmtId="44" formatCode="_ * #,##0.00_)\ &quot;€&quot;_ ;_ * \(#,##0.00\)\ &quot;€&quot;_ ;_ * &quot;-&quot;??_)\ &quot;€&quot;_ ;_ @_ "/>
    <numFmt numFmtId="43" formatCode="_ * #,##0.00_)_ ;_ * \(#,##0.00\)_ ;_ * &quot;-&quot;??_)_ ;_ @_ "/>
    <numFmt numFmtId="164" formatCode="_ * #,##0_)\ _€_ ;_ * \(#,##0\)\ _€_ ;_ * &quot;-&quot;_)\ _€_ ;_ @_ "/>
    <numFmt numFmtId="165" formatCode="_ * #,##0.00_)\ _€_ ;_ * \(#,##0.00\)\ _€_ ;_ * &quot;-&quot;??_)\ _€_ ;_ @_ "/>
    <numFmt numFmtId="166" formatCode="#,##0\ &quot;€&quot;;\-#,##0\ &quot;€&quot;"/>
    <numFmt numFmtId="167" formatCode="#,##0\ &quot;€&quot;;[Red]\-#,##0\ &quot;€&quot;"/>
    <numFmt numFmtId="168" formatCode="#,##0.00\ &quot;€&quot;;\-#,##0.00\ &quot;€&quot;"/>
    <numFmt numFmtId="169" formatCode="#,##0.00\ &quot;€&quot;;[Red]\-#,##0.00\ &quot;€&quot;"/>
    <numFmt numFmtId="170" formatCode="_-* #,##0\ &quot;€&quot;_-;\-* #,##0\ &quot;€&quot;_-;_-* &quot;-&quot;\ &quot;€&quot;_-;_-@_-"/>
    <numFmt numFmtId="171" formatCode="_-* #,##0\ _€_-;\-* #,##0\ _€_-;_-* &quot;-&quot;\ _€_-;_-@_-"/>
    <numFmt numFmtId="172" formatCode="_-* #,##0.00\ &quot;€&quot;_-;\-* #,##0.00\ &quot;€&quot;_-;_-* &quot;-&quot;??\ &quot;€&quot;_-;_-@_-"/>
    <numFmt numFmtId="173" formatCode="_-* #,##0.00\ _€_-;\-* #,##0.00\ _€_-;_-* &quot;-&quot;??\ _€_-;_-@_-"/>
    <numFmt numFmtId="174" formatCode="#,##0\ &quot;Sk&quot;;\-#,##0\ &quot;Sk&quot;"/>
    <numFmt numFmtId="175" formatCode="#,##0\ &quot;Sk&quot;;[Red]\-#,##0\ &quot;Sk&quot;"/>
    <numFmt numFmtId="176" formatCode="#,##0.00\ &quot;Sk&quot;;\-#,##0.00\ &quot;Sk&quot;"/>
    <numFmt numFmtId="177" formatCode="#,##0.00\ &quot;Sk&quot;;[Red]\-#,##0.00\ &quot;Sk&quot;"/>
    <numFmt numFmtId="178" formatCode="_-* #,##0\ &quot;Sk&quot;_-;\-* #,##0\ &quot;Sk&quot;_-;_-* &quot;-&quot;\ &quot;Sk&quot;_-;_-@_-"/>
    <numFmt numFmtId="179" formatCode="_-* #,##0\ _S_k_-;\-* #,##0\ _S_k_-;_-* &quot;-&quot;\ _S_k_-;_-@_-"/>
    <numFmt numFmtId="180" formatCode="_-* #,##0.00\ &quot;Sk&quot;_-;\-* #,##0.00\ &quot;Sk&quot;_-;_-* &quot;-&quot;??\ &quot;Sk&quot;_-;_-@_-"/>
    <numFmt numFmtId="181" formatCode="_-* #,##0.00\ _S_k_-;\-* #,##0.00\ _S_k_-;_-* &quot;-&quot;??\ _S_k_-;_-@_-"/>
    <numFmt numFmtId="182" formatCode="\ @"/>
    <numFmt numFmtId="183" formatCode="0&quot;.hra&quot;"/>
    <numFmt numFmtId="184" formatCode="0;;&quot;0&quot;"/>
    <numFmt numFmtId="185" formatCode="#,##0\ &quot;Sk&quot;"/>
  </numFmts>
  <fonts count="65">
    <font>
      <sz val="10"/>
      <name val="Arial CE"/>
      <family val="0"/>
    </font>
    <font>
      <u val="single"/>
      <sz val="10"/>
      <color indexed="12"/>
      <name val="Tahoma"/>
      <family val="2"/>
    </font>
    <font>
      <sz val="10"/>
      <name val="Tahoma"/>
      <family val="2"/>
    </font>
    <font>
      <u val="single"/>
      <sz val="10"/>
      <color indexed="36"/>
      <name val="Tahoma"/>
      <family val="2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i/>
      <sz val="16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Arial CE"/>
      <family val="0"/>
    </font>
    <font>
      <b/>
      <sz val="8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4"/>
      <name val="Calibri"/>
      <family val="2"/>
    </font>
    <font>
      <b/>
      <i/>
      <sz val="13"/>
      <color indexed="8"/>
      <name val="Times New Roman"/>
      <family val="1"/>
    </font>
    <font>
      <b/>
      <i/>
      <sz val="16"/>
      <color indexed="9"/>
      <name val="Times New Roman"/>
      <family val="1"/>
    </font>
    <font>
      <b/>
      <sz val="14"/>
      <color indexed="8"/>
      <name val="Calibri"/>
      <family val="2"/>
    </font>
    <font>
      <b/>
      <sz val="14"/>
      <color indexed="10"/>
      <name val="Calibri"/>
      <family val="2"/>
    </font>
    <font>
      <i/>
      <sz val="13"/>
      <color indexed="8"/>
      <name val="Times New Roman"/>
      <family val="1"/>
    </font>
    <font>
      <b/>
      <sz val="14"/>
      <color indexed="15"/>
      <name val="Calibri"/>
      <family val="2"/>
    </font>
    <font>
      <b/>
      <i/>
      <sz val="1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i/>
      <sz val="13"/>
      <color theme="1"/>
      <name val="Times New Roman"/>
      <family val="1"/>
    </font>
    <font>
      <b/>
      <i/>
      <sz val="16"/>
      <color theme="0"/>
      <name val="Times New Roman"/>
      <family val="1"/>
    </font>
    <font>
      <b/>
      <sz val="14"/>
      <color theme="1"/>
      <name val="Calibri"/>
      <family val="2"/>
    </font>
    <font>
      <i/>
      <sz val="13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sz val="14"/>
      <color rgb="FF0070C0"/>
      <name val="Calibri"/>
      <family val="2"/>
    </font>
    <font>
      <b/>
      <sz val="14"/>
      <color rgb="FFFF0000"/>
      <name val="Calibri"/>
      <family val="2"/>
    </font>
    <font>
      <b/>
      <sz val="14"/>
      <color rgb="FFC0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8AD8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0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41" fillId="21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24" borderId="8" applyNumberFormat="0" applyAlignment="0" applyProtection="0"/>
    <xf numFmtId="0" fontId="51" fillId="25" borderId="8" applyNumberFormat="0" applyAlignment="0" applyProtection="0"/>
    <xf numFmtId="0" fontId="52" fillId="25" borderId="9" applyNumberFormat="0" applyAlignment="0" applyProtection="0"/>
    <xf numFmtId="0" fontId="53" fillId="0" borderId="0" applyNumberFormat="0" applyFill="0" applyBorder="0" applyAlignment="0" applyProtection="0"/>
    <xf numFmtId="0" fontId="54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7" fillId="0" borderId="0" xfId="0" applyFont="1" applyAlignment="1" applyProtection="1">
      <alignment/>
      <protection/>
    </xf>
    <xf numFmtId="0" fontId="6" fillId="17" borderId="10" xfId="46" applyNumberFormat="1" applyFont="1" applyFill="1" applyBorder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1" fontId="9" fillId="33" borderId="10" xfId="46" applyNumberFormat="1" applyFont="1" applyFill="1" applyBorder="1" applyAlignment="1" applyProtection="1">
      <alignment horizontal="center"/>
      <protection hidden="1"/>
    </xf>
    <xf numFmtId="0" fontId="6" fillId="34" borderId="0" xfId="46" applyFont="1" applyFill="1" applyBorder="1" applyAlignment="1" applyProtection="1">
      <alignment/>
      <protection hidden="1"/>
    </xf>
    <xf numFmtId="0" fontId="6" fillId="34" borderId="0" xfId="46" applyFont="1" applyFill="1" applyBorder="1" applyAlignment="1" applyProtection="1">
      <alignment horizontal="centerContinuous"/>
      <protection hidden="1"/>
    </xf>
    <xf numFmtId="0" fontId="6" fillId="17" borderId="11" xfId="46" applyNumberFormat="1" applyFont="1" applyFill="1" applyBorder="1" applyAlignment="1" applyProtection="1">
      <alignment horizontal="center"/>
      <protection hidden="1"/>
    </xf>
    <xf numFmtId="0" fontId="5" fillId="35" borderId="12" xfId="46" applyFont="1" applyFill="1" applyBorder="1" applyAlignment="1" applyProtection="1">
      <alignment horizontal="center" vertical="center" shrinkToFit="1"/>
      <protection hidden="1"/>
    </xf>
    <xf numFmtId="0" fontId="4" fillId="35" borderId="13" xfId="46" applyFont="1" applyFill="1" applyBorder="1" applyAlignment="1" applyProtection="1">
      <alignment horizontal="center"/>
      <protection hidden="1"/>
    </xf>
    <xf numFmtId="183" fontId="6" fillId="36" borderId="10" xfId="46" applyNumberFormat="1" applyFont="1" applyFill="1" applyBorder="1" applyAlignment="1" applyProtection="1">
      <alignment horizontal="center"/>
      <protection hidden="1"/>
    </xf>
    <xf numFmtId="0" fontId="10" fillId="9" borderId="0" xfId="46" applyFont="1" applyFill="1" applyBorder="1" applyAlignment="1" applyProtection="1">
      <alignment horizontal="center" textRotation="90"/>
      <protection hidden="1"/>
    </xf>
    <xf numFmtId="1" fontId="9" fillId="9" borderId="10" xfId="46" applyNumberFormat="1" applyFont="1" applyFill="1" applyBorder="1" applyAlignment="1" applyProtection="1">
      <alignment horizontal="center"/>
      <protection hidden="1"/>
    </xf>
    <xf numFmtId="0" fontId="6" fillId="9" borderId="14" xfId="0" applyFont="1" applyFill="1" applyBorder="1" applyAlignment="1">
      <alignment horizontal="center"/>
    </xf>
    <xf numFmtId="0" fontId="5" fillId="35" borderId="12" xfId="46" applyFont="1" applyFill="1" applyBorder="1" applyAlignment="1" applyProtection="1">
      <alignment horizontal="center" vertical="center" shrinkToFit="1"/>
      <protection hidden="1"/>
    </xf>
    <xf numFmtId="0" fontId="6" fillId="34" borderId="0" xfId="46" applyFont="1" applyFill="1" applyBorder="1" applyAlignment="1" applyProtection="1">
      <alignment horizontal="center"/>
      <protection hidden="1"/>
    </xf>
    <xf numFmtId="0" fontId="6" fillId="34" borderId="0" xfId="0" applyFont="1" applyFill="1" applyBorder="1" applyAlignment="1">
      <alignment horizontal="center"/>
    </xf>
    <xf numFmtId="0" fontId="6" fillId="37" borderId="0" xfId="0" applyFont="1" applyFill="1" applyBorder="1" applyAlignment="1">
      <alignment horizontal="center"/>
    </xf>
    <xf numFmtId="0" fontId="55" fillId="0" borderId="10" xfId="46" applyFont="1" applyFill="1" applyBorder="1" applyAlignment="1" applyProtection="1">
      <alignment horizontal="center"/>
      <protection/>
    </xf>
    <xf numFmtId="0" fontId="6" fillId="35" borderId="10" xfId="46" applyFont="1" applyFill="1" applyBorder="1" applyAlignment="1" applyProtection="1">
      <alignment horizontal="center"/>
      <protection hidden="1"/>
    </xf>
    <xf numFmtId="0" fontId="8" fillId="15" borderId="0" xfId="46" applyNumberFormat="1" applyFont="1" applyFill="1" applyBorder="1" applyAlignment="1" applyProtection="1">
      <alignment horizontal="center" shrinkToFit="1"/>
      <protection hidden="1"/>
    </xf>
    <xf numFmtId="0" fontId="5" fillId="15" borderId="0" xfId="46" applyFont="1" applyFill="1" applyBorder="1" applyAlignment="1" applyProtection="1">
      <alignment horizontal="center" vertical="center" shrinkToFit="1"/>
      <protection hidden="1"/>
    </xf>
    <xf numFmtId="0" fontId="8" fillId="15" borderId="0" xfId="46" applyFont="1" applyFill="1" applyBorder="1" applyAlignment="1" applyProtection="1">
      <alignment horizontal="center" vertical="center" shrinkToFit="1"/>
      <protection hidden="1"/>
    </xf>
    <xf numFmtId="0" fontId="55" fillId="0" borderId="15" xfId="46" applyFont="1" applyFill="1" applyBorder="1" applyAlignment="1" applyProtection="1">
      <alignment horizontal="center"/>
      <protection/>
    </xf>
    <xf numFmtId="0" fontId="5" fillId="35" borderId="0" xfId="46" applyFont="1" applyFill="1" applyBorder="1" applyAlignment="1" applyProtection="1">
      <alignment horizontal="center" vertical="center" shrinkToFit="1"/>
      <protection hidden="1"/>
    </xf>
    <xf numFmtId="0" fontId="56" fillId="38" borderId="0" xfId="46" applyFont="1" applyFill="1" applyBorder="1" applyAlignment="1" applyProtection="1">
      <alignment horizontal="center" vertical="center" shrinkToFit="1"/>
      <protection hidden="1"/>
    </xf>
    <xf numFmtId="0" fontId="12" fillId="15" borderId="10" xfId="46" applyFont="1" applyFill="1" applyBorder="1" applyAlignment="1" applyProtection="1">
      <alignment horizontal="center"/>
      <protection hidden="1"/>
    </xf>
    <xf numFmtId="0" fontId="57" fillId="0" borderId="10" xfId="46" applyFont="1" applyFill="1" applyBorder="1" applyAlignment="1" applyProtection="1">
      <alignment horizontal="center"/>
      <protection hidden="1"/>
    </xf>
    <xf numFmtId="0" fontId="57" fillId="0" borderId="11" xfId="46" applyFont="1" applyFill="1" applyBorder="1" applyAlignment="1" applyProtection="1">
      <alignment horizontal="center"/>
      <protection hidden="1"/>
    </xf>
    <xf numFmtId="0" fontId="58" fillId="0" borderId="11" xfId="46" applyFont="1" applyFill="1" applyBorder="1" applyAlignment="1" applyProtection="1">
      <alignment horizontal="center"/>
      <protection hidden="1"/>
    </xf>
    <xf numFmtId="0" fontId="55" fillId="0" borderId="11" xfId="46" applyFont="1" applyFill="1" applyBorder="1" applyAlignment="1" applyProtection="1">
      <alignment horizontal="center"/>
      <protection/>
    </xf>
    <xf numFmtId="0" fontId="58" fillId="0" borderId="10" xfId="46" applyFont="1" applyFill="1" applyBorder="1" applyAlignment="1" applyProtection="1">
      <alignment horizontal="center"/>
      <protection hidden="1"/>
    </xf>
    <xf numFmtId="0" fontId="58" fillId="0" borderId="15" xfId="46" applyFont="1" applyFill="1" applyBorder="1" applyAlignment="1" applyProtection="1">
      <alignment horizontal="center"/>
      <protection hidden="1"/>
    </xf>
    <xf numFmtId="1" fontId="12" fillId="9" borderId="10" xfId="0" applyNumberFormat="1" applyFont="1" applyFill="1" applyBorder="1" applyAlignment="1">
      <alignment horizontal="center"/>
    </xf>
    <xf numFmtId="0" fontId="57" fillId="0" borderId="15" xfId="46" applyFont="1" applyFill="1" applyBorder="1" applyAlignment="1" applyProtection="1">
      <alignment horizontal="center"/>
      <protection hidden="1"/>
    </xf>
    <xf numFmtId="0" fontId="13" fillId="18" borderId="0" xfId="0" applyFont="1" applyFill="1" applyAlignment="1" applyProtection="1">
      <alignment/>
      <protection/>
    </xf>
    <xf numFmtId="0" fontId="7" fillId="18" borderId="0" xfId="0" applyFont="1" applyFill="1" applyAlignment="1" applyProtection="1">
      <alignment/>
      <protection/>
    </xf>
    <xf numFmtId="0" fontId="7" fillId="18" borderId="0" xfId="0" applyFont="1" applyFill="1" applyAlignment="1" applyProtection="1">
      <alignment horizontal="center"/>
      <protection/>
    </xf>
    <xf numFmtId="0" fontId="0" fillId="18" borderId="16" xfId="0" applyFill="1" applyBorder="1" applyAlignment="1">
      <alignment/>
    </xf>
    <xf numFmtId="0" fontId="7" fillId="18" borderId="17" xfId="0" applyFont="1" applyFill="1" applyBorder="1" applyAlignment="1" applyProtection="1">
      <alignment/>
      <protection/>
    </xf>
    <xf numFmtId="0" fontId="7" fillId="18" borderId="18" xfId="0" applyFont="1" applyFill="1" applyBorder="1" applyAlignment="1" applyProtection="1">
      <alignment horizontal="center"/>
      <protection/>
    </xf>
    <xf numFmtId="0" fontId="0" fillId="18" borderId="19" xfId="0" applyFill="1" applyBorder="1" applyAlignment="1">
      <alignment/>
    </xf>
    <xf numFmtId="0" fontId="7" fillId="18" borderId="15" xfId="0" applyFont="1" applyFill="1" applyBorder="1" applyAlignment="1" applyProtection="1">
      <alignment/>
      <protection/>
    </xf>
    <xf numFmtId="0" fontId="7" fillId="18" borderId="20" xfId="0" applyFont="1" applyFill="1" applyBorder="1" applyAlignment="1" applyProtection="1">
      <alignment horizontal="center"/>
      <protection/>
    </xf>
    <xf numFmtId="0" fontId="0" fillId="18" borderId="0" xfId="0" applyFill="1" applyAlignment="1">
      <alignment/>
    </xf>
    <xf numFmtId="0" fontId="7" fillId="18" borderId="0" xfId="0" applyFont="1" applyFill="1" applyBorder="1" applyAlignment="1" applyProtection="1">
      <alignment/>
      <protection/>
    </xf>
    <xf numFmtId="0" fontId="59" fillId="39" borderId="0" xfId="46" applyFont="1" applyFill="1" applyBorder="1" applyAlignment="1" applyProtection="1">
      <alignment horizontal="center" textRotation="90"/>
      <protection hidden="1"/>
    </xf>
    <xf numFmtId="0" fontId="13" fillId="37" borderId="0" xfId="0" applyFont="1" applyFill="1" applyAlignment="1" applyProtection="1">
      <alignment/>
      <protection/>
    </xf>
    <xf numFmtId="0" fontId="7" fillId="37" borderId="0" xfId="0" applyFont="1" applyFill="1" applyAlignment="1" applyProtection="1">
      <alignment/>
      <protection/>
    </xf>
    <xf numFmtId="0" fontId="7" fillId="37" borderId="0" xfId="0" applyFont="1" applyFill="1" applyAlignment="1" applyProtection="1">
      <alignment horizontal="center"/>
      <protection/>
    </xf>
    <xf numFmtId="0" fontId="0" fillId="37" borderId="16" xfId="0" applyFill="1" applyBorder="1" applyAlignment="1">
      <alignment/>
    </xf>
    <xf numFmtId="0" fontId="7" fillId="37" borderId="17" xfId="0" applyFont="1" applyFill="1" applyBorder="1" applyAlignment="1" applyProtection="1">
      <alignment/>
      <protection/>
    </xf>
    <xf numFmtId="0" fontId="7" fillId="37" borderId="18" xfId="0" applyFont="1" applyFill="1" applyBorder="1" applyAlignment="1" applyProtection="1">
      <alignment horizontal="center"/>
      <protection/>
    </xf>
    <xf numFmtId="0" fontId="0" fillId="37" borderId="19" xfId="0" applyFill="1" applyBorder="1" applyAlignment="1">
      <alignment/>
    </xf>
    <xf numFmtId="0" fontId="7" fillId="37" borderId="15" xfId="0" applyFont="1" applyFill="1" applyBorder="1" applyAlignment="1" applyProtection="1">
      <alignment/>
      <protection/>
    </xf>
    <xf numFmtId="0" fontId="7" fillId="37" borderId="20" xfId="0" applyFont="1" applyFill="1" applyBorder="1" applyAlignment="1" applyProtection="1">
      <alignment horizontal="center"/>
      <protection/>
    </xf>
    <xf numFmtId="0" fontId="0" fillId="37" borderId="0" xfId="0" applyFill="1" applyAlignment="1">
      <alignment/>
    </xf>
    <xf numFmtId="0" fontId="7" fillId="37" borderId="0" xfId="0" applyFont="1" applyFill="1" applyBorder="1" applyAlignment="1" applyProtection="1">
      <alignment/>
      <protection/>
    </xf>
    <xf numFmtId="0" fontId="13" fillId="40" borderId="0" xfId="0" applyFont="1" applyFill="1" applyAlignment="1" applyProtection="1">
      <alignment/>
      <protection/>
    </xf>
    <xf numFmtId="0" fontId="7" fillId="40" borderId="0" xfId="0" applyFont="1" applyFill="1" applyAlignment="1" applyProtection="1">
      <alignment/>
      <protection/>
    </xf>
    <xf numFmtId="0" fontId="7" fillId="40" borderId="0" xfId="0" applyFont="1" applyFill="1" applyAlignment="1" applyProtection="1">
      <alignment horizontal="center"/>
      <protection/>
    </xf>
    <xf numFmtId="0" fontId="0" fillId="40" borderId="16" xfId="0" applyFill="1" applyBorder="1" applyAlignment="1">
      <alignment/>
    </xf>
    <xf numFmtId="0" fontId="7" fillId="40" borderId="17" xfId="0" applyFont="1" applyFill="1" applyBorder="1" applyAlignment="1" applyProtection="1">
      <alignment/>
      <protection/>
    </xf>
    <xf numFmtId="0" fontId="7" fillId="40" borderId="18" xfId="0" applyFont="1" applyFill="1" applyBorder="1" applyAlignment="1" applyProtection="1">
      <alignment horizontal="center"/>
      <protection/>
    </xf>
    <xf numFmtId="0" fontId="0" fillId="40" borderId="19" xfId="0" applyFill="1" applyBorder="1" applyAlignment="1">
      <alignment/>
    </xf>
    <xf numFmtId="0" fontId="7" fillId="40" borderId="15" xfId="0" applyFont="1" applyFill="1" applyBorder="1" applyAlignment="1" applyProtection="1">
      <alignment/>
      <protection/>
    </xf>
    <xf numFmtId="0" fontId="7" fillId="40" borderId="20" xfId="0" applyFont="1" applyFill="1" applyBorder="1" applyAlignment="1" applyProtection="1">
      <alignment horizontal="center"/>
      <protection/>
    </xf>
    <xf numFmtId="0" fontId="0" fillId="40" borderId="0" xfId="0" applyFill="1" applyAlignment="1">
      <alignment/>
    </xf>
    <xf numFmtId="0" fontId="7" fillId="40" borderId="0" xfId="0" applyFont="1" applyFill="1" applyBorder="1" applyAlignment="1" applyProtection="1">
      <alignment/>
      <protection/>
    </xf>
    <xf numFmtId="0" fontId="60" fillId="39" borderId="0" xfId="0" applyFont="1" applyFill="1" applyBorder="1" applyAlignment="1">
      <alignment horizontal="center"/>
    </xf>
    <xf numFmtId="1" fontId="59" fillId="39" borderId="0" xfId="0" applyNumberFormat="1" applyFont="1" applyFill="1" applyBorder="1" applyAlignment="1">
      <alignment horizontal="center"/>
    </xf>
    <xf numFmtId="1" fontId="61" fillId="39" borderId="0" xfId="46" applyNumberFormat="1" applyFont="1" applyFill="1" applyBorder="1" applyAlignment="1" applyProtection="1">
      <alignment horizontal="center"/>
      <protection hidden="1"/>
    </xf>
    <xf numFmtId="0" fontId="7" fillId="39" borderId="0" xfId="0" applyFont="1" applyFill="1" applyBorder="1" applyAlignment="1" applyProtection="1">
      <alignment horizontal="center"/>
      <protection/>
    </xf>
    <xf numFmtId="0" fontId="4" fillId="39" borderId="0" xfId="0" applyFont="1" applyFill="1" applyBorder="1" applyAlignment="1" applyProtection="1">
      <alignment horizontal="center"/>
      <protection/>
    </xf>
    <xf numFmtId="0" fontId="62" fillId="0" borderId="10" xfId="46" applyFont="1" applyFill="1" applyBorder="1" applyAlignment="1" applyProtection="1">
      <alignment horizontal="center"/>
      <protection hidden="1"/>
    </xf>
    <xf numFmtId="0" fontId="62" fillId="0" borderId="11" xfId="46" applyFont="1" applyFill="1" applyBorder="1" applyAlignment="1" applyProtection="1">
      <alignment horizontal="center"/>
      <protection hidden="1"/>
    </xf>
    <xf numFmtId="0" fontId="5" fillId="35" borderId="12" xfId="46" applyFont="1" applyFill="1" applyBorder="1" applyAlignment="1" applyProtection="1">
      <alignment horizontal="center" vertical="center" shrinkToFit="1"/>
      <protection hidden="1"/>
    </xf>
    <xf numFmtId="0" fontId="10" fillId="33" borderId="21" xfId="46" applyFont="1" applyFill="1" applyBorder="1" applyAlignment="1" applyProtection="1">
      <alignment horizontal="center" textRotation="90"/>
      <protection hidden="1"/>
    </xf>
    <xf numFmtId="0" fontId="10" fillId="33" borderId="22" xfId="46" applyFont="1" applyFill="1" applyBorder="1" applyAlignment="1" applyProtection="1">
      <alignment horizontal="center" textRotation="90"/>
      <protection hidden="1"/>
    </xf>
    <xf numFmtId="0" fontId="10" fillId="33" borderId="23" xfId="0" applyFont="1" applyFill="1" applyBorder="1" applyAlignment="1">
      <alignment horizontal="center" textRotation="90"/>
    </xf>
    <xf numFmtId="0" fontId="8" fillId="35" borderId="24" xfId="46" applyNumberFormat="1" applyFont="1" applyFill="1" applyBorder="1" applyAlignment="1" applyProtection="1">
      <alignment horizontal="center" shrinkToFit="1"/>
      <protection hidden="1"/>
    </xf>
    <xf numFmtId="0" fontId="8" fillId="35" borderId="25" xfId="46" applyNumberFormat="1" applyFont="1" applyFill="1" applyBorder="1" applyAlignment="1" applyProtection="1">
      <alignment horizontal="center" shrinkToFit="1"/>
      <protection hidden="1"/>
    </xf>
    <xf numFmtId="0" fontId="60" fillId="5" borderId="14" xfId="0" applyFont="1" applyFill="1" applyBorder="1" applyAlignment="1">
      <alignment horizontal="center"/>
    </xf>
    <xf numFmtId="0" fontId="59" fillId="5" borderId="0" xfId="46" applyFont="1" applyFill="1" applyBorder="1" applyAlignment="1" applyProtection="1">
      <alignment horizontal="center" textRotation="90"/>
      <protection hidden="1"/>
    </xf>
    <xf numFmtId="1" fontId="59" fillId="5" borderId="10" xfId="0" applyNumberFormat="1" applyFont="1" applyFill="1" applyBorder="1" applyAlignment="1">
      <alignment horizontal="center"/>
    </xf>
    <xf numFmtId="1" fontId="61" fillId="5" borderId="10" xfId="46" applyNumberFormat="1" applyFont="1" applyFill="1" applyBorder="1" applyAlignment="1" applyProtection="1">
      <alignment horizontal="center"/>
      <protection hidden="1"/>
    </xf>
    <xf numFmtId="0" fontId="6" fillId="5" borderId="0" xfId="46" applyNumberFormat="1" applyFont="1" applyFill="1" applyBorder="1" applyAlignment="1" applyProtection="1">
      <alignment horizontal="center"/>
      <protection hidden="1"/>
    </xf>
    <xf numFmtId="0" fontId="62" fillId="5" borderId="0" xfId="46" applyFont="1" applyFill="1" applyBorder="1" applyAlignment="1" applyProtection="1">
      <alignment horizontal="center"/>
      <protection hidden="1"/>
    </xf>
    <xf numFmtId="0" fontId="58" fillId="5" borderId="0" xfId="46" applyFont="1" applyFill="1" applyBorder="1" applyAlignment="1" applyProtection="1">
      <alignment horizontal="center"/>
      <protection hidden="1"/>
    </xf>
    <xf numFmtId="0" fontId="55" fillId="5" borderId="0" xfId="46" applyFont="1" applyFill="1" applyBorder="1" applyAlignment="1" applyProtection="1">
      <alignment horizontal="center"/>
      <protection/>
    </xf>
    <xf numFmtId="1" fontId="9" fillId="5" borderId="0" xfId="46" applyNumberFormat="1" applyFont="1" applyFill="1" applyBorder="1" applyAlignment="1" applyProtection="1">
      <alignment horizontal="center"/>
      <protection hidden="1"/>
    </xf>
    <xf numFmtId="0" fontId="63" fillId="5" borderId="0" xfId="46" applyFont="1" applyFill="1" applyBorder="1" applyAlignment="1" applyProtection="1">
      <alignment horizontal="center"/>
      <protection hidden="1"/>
    </xf>
    <xf numFmtId="0" fontId="64" fillId="5" borderId="0" xfId="46" applyFont="1" applyFill="1" applyBorder="1" applyAlignment="1" applyProtection="1">
      <alignment horizontal="center"/>
      <protection hidden="1"/>
    </xf>
    <xf numFmtId="1" fontId="55" fillId="5" borderId="0" xfId="46" applyNumberFormat="1" applyFont="1" applyFill="1" applyBorder="1" applyAlignment="1" applyProtection="1">
      <alignment horizontal="center" vertical="center"/>
      <protection hidden="1"/>
    </xf>
    <xf numFmtId="1" fontId="55" fillId="5" borderId="10" xfId="46" applyNumberFormat="1" applyFont="1" applyFill="1" applyBorder="1" applyAlignment="1" applyProtection="1">
      <alignment horizontal="center" vertical="center"/>
      <protection hidden="1"/>
    </xf>
    <xf numFmtId="1" fontId="55" fillId="5" borderId="10" xfId="46" applyNumberFormat="1" applyFont="1" applyFill="1" applyBorder="1" applyAlignment="1" applyProtection="1">
      <alignment horizontal="center"/>
      <protection hidden="1"/>
    </xf>
    <xf numFmtId="0" fontId="37" fillId="5" borderId="10" xfId="0" applyFont="1" applyFill="1" applyBorder="1" applyAlignment="1" applyProtection="1">
      <alignment horizontal="center"/>
      <protection/>
    </xf>
    <xf numFmtId="0" fontId="7" fillId="5" borderId="0" xfId="0" applyFont="1" applyFill="1" applyBorder="1" applyAlignment="1" applyProtection="1">
      <alignment/>
      <protection/>
    </xf>
    <xf numFmtId="0" fontId="7" fillId="18" borderId="0" xfId="0" applyFont="1" applyFill="1" applyBorder="1" applyAlignment="1" applyProtection="1">
      <alignment horizontal="center"/>
      <protection/>
    </xf>
    <xf numFmtId="0" fontId="0" fillId="18" borderId="26" xfId="0" applyFill="1" applyBorder="1" applyAlignment="1">
      <alignment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normální_BT manager x97" xfId="46"/>
    <cellStyle name="Percent" xfId="47"/>
    <cellStyle name="Followed Hyperlink" xfId="48"/>
    <cellStyle name="Poznámka" xfId="49"/>
    <cellStyle name="Prepojená bunka" xfId="50"/>
    <cellStyle name="Spolu" xfId="51"/>
    <cellStyle name="Text upozornenia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dxfs count="7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ill>
        <patternFill>
          <bgColor rgb="FF00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ill>
        <patternFill>
          <bgColor rgb="FF00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ill>
        <patternFill>
          <bgColor rgb="FF00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ill>
        <patternFill>
          <bgColor rgb="FF00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ill>
        <patternFill>
          <bgColor rgb="FF00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ill>
        <patternFill>
          <bgColor rgb="FF00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ill>
        <patternFill>
          <bgColor rgb="FF00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ill>
        <patternFill>
          <bgColor rgb="FF00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ill>
        <patternFill>
          <bgColor rgb="FF00FF00"/>
        </patternFill>
      </fill>
    </dxf>
    <dxf>
      <font>
        <color rgb="FF8EFA00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ill>
        <patternFill>
          <bgColor rgb="FF00FF00"/>
        </patternFill>
      </fill>
    </dxf>
    <dxf>
      <font>
        <color rgb="FF9C0006"/>
      </font>
      <border/>
    </dxf>
    <dxf>
      <font>
        <color rgb="FF9C6500"/>
      </font>
      <fill>
        <patternFill>
          <bgColor rgb="FFFFEB9C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8EFA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6"/>
  <sheetViews>
    <sheetView tabSelected="1" zoomScale="144" zoomScaleNormal="144" zoomScaleSheetLayoutView="130" workbookViewId="0" topLeftCell="M12">
      <selection activeCell="X25" sqref="X25"/>
    </sheetView>
  </sheetViews>
  <sheetFormatPr defaultColWidth="9.125" defaultRowHeight="18" customHeight="1"/>
  <cols>
    <col min="1" max="1" width="3.375" style="5" customWidth="1"/>
    <col min="2" max="2" width="40.875" style="4" customWidth="1"/>
    <col min="3" max="5" width="6.50390625" style="4" customWidth="1"/>
    <col min="6" max="6" width="6.625" style="4" customWidth="1"/>
    <col min="7" max="9" width="6.00390625" style="4" customWidth="1"/>
    <col min="10" max="10" width="7.875" style="7" customWidth="1"/>
    <col min="11" max="11" width="6.875" style="7" customWidth="1"/>
    <col min="12" max="12" width="6.50390625" style="7" customWidth="1"/>
    <col min="13" max="13" width="7.00390625" style="7" customWidth="1"/>
    <col min="14" max="14" width="6.50390625" style="7" customWidth="1"/>
    <col min="15" max="15" width="7.50390625" style="7" customWidth="1"/>
    <col min="16" max="16" width="7.50390625" style="77" customWidth="1"/>
    <col min="17" max="17" width="18.375" style="1" customWidth="1"/>
    <col min="18" max="20" width="9.125" style="1" customWidth="1"/>
    <col min="21" max="21" width="9.125" style="3" customWidth="1"/>
    <col min="22" max="22" width="7.125" style="1" customWidth="1"/>
    <col min="23" max="23" width="16.125" style="1" customWidth="1"/>
    <col min="24" max="16384" width="9.125" style="1" customWidth="1"/>
  </cols>
  <sheetData>
    <row r="1" spans="1:16" ht="22.5" customHeight="1">
      <c r="A1" s="84" t="s">
        <v>44</v>
      </c>
      <c r="B1" s="85"/>
      <c r="C1" s="24"/>
      <c r="D1" s="19" t="s">
        <v>29</v>
      </c>
      <c r="E1" s="20"/>
      <c r="F1" s="20"/>
      <c r="G1" s="20"/>
      <c r="H1" s="20"/>
      <c r="I1" s="20"/>
      <c r="J1" s="21"/>
      <c r="K1" s="17"/>
      <c r="L1" s="86"/>
      <c r="M1" s="86" t="s">
        <v>27</v>
      </c>
      <c r="N1" s="86"/>
      <c r="O1" s="86"/>
      <c r="P1" s="73"/>
    </row>
    <row r="2" spans="1:16" ht="18" customHeight="1">
      <c r="A2" s="80" t="s">
        <v>45</v>
      </c>
      <c r="B2" s="80"/>
      <c r="C2" s="25"/>
      <c r="D2" s="9"/>
      <c r="E2" s="10"/>
      <c r="F2" s="10"/>
      <c r="G2" s="10" t="s">
        <v>4</v>
      </c>
      <c r="H2" s="10"/>
      <c r="I2" s="10"/>
      <c r="J2" s="81" t="s">
        <v>1</v>
      </c>
      <c r="K2" s="15"/>
      <c r="L2" s="87"/>
      <c r="M2" s="87"/>
      <c r="N2" s="87"/>
      <c r="O2" s="87"/>
      <c r="P2" s="50"/>
    </row>
    <row r="3" spans="1:16" ht="18" customHeight="1">
      <c r="A3" s="18"/>
      <c r="B3" s="28"/>
      <c r="C3" s="25"/>
      <c r="D3" s="9"/>
      <c r="E3" s="10"/>
      <c r="F3" s="10"/>
      <c r="G3" s="10"/>
      <c r="H3" s="10"/>
      <c r="I3" s="10"/>
      <c r="J3" s="81"/>
      <c r="K3" s="15"/>
      <c r="L3" s="87"/>
      <c r="M3" s="87"/>
      <c r="N3" s="87"/>
      <c r="O3" s="87"/>
      <c r="P3" s="50"/>
    </row>
    <row r="4" spans="1:21" ht="18" customHeight="1">
      <c r="A4" s="12"/>
      <c r="B4" s="29" t="s">
        <v>103</v>
      </c>
      <c r="C4" s="26"/>
      <c r="D4" s="9"/>
      <c r="E4" s="10"/>
      <c r="F4" s="10"/>
      <c r="G4" s="10"/>
      <c r="H4" s="10"/>
      <c r="I4" s="10"/>
      <c r="J4" s="82"/>
      <c r="K4" s="15"/>
      <c r="L4" s="87"/>
      <c r="M4" s="87"/>
      <c r="N4" s="87"/>
      <c r="O4" s="87"/>
      <c r="P4" s="50"/>
      <c r="Q4" s="39" t="s">
        <v>66</v>
      </c>
      <c r="R4" s="40"/>
      <c r="S4" s="40"/>
      <c r="T4" s="40"/>
      <c r="U4" s="41"/>
    </row>
    <row r="5" spans="1:27" ht="28.5" customHeight="1" thickBot="1">
      <c r="A5" s="13" t="s">
        <v>4</v>
      </c>
      <c r="B5" s="23" t="s">
        <v>0</v>
      </c>
      <c r="C5" s="30" t="s">
        <v>38</v>
      </c>
      <c r="D5" s="14">
        <v>1</v>
      </c>
      <c r="E5" s="14">
        <v>2</v>
      </c>
      <c r="F5" s="14">
        <v>3</v>
      </c>
      <c r="G5" s="14" t="s">
        <v>5</v>
      </c>
      <c r="H5" s="14" t="s">
        <v>3</v>
      </c>
      <c r="I5" s="14" t="s">
        <v>20</v>
      </c>
      <c r="J5" s="83"/>
      <c r="K5" s="37" t="s">
        <v>21</v>
      </c>
      <c r="L5" s="88" t="s">
        <v>23</v>
      </c>
      <c r="M5" s="88" t="s">
        <v>24</v>
      </c>
      <c r="N5" s="88" t="s">
        <v>25</v>
      </c>
      <c r="O5" s="88" t="s">
        <v>26</v>
      </c>
      <c r="P5" s="74"/>
      <c r="Q5" s="41" t="s">
        <v>63</v>
      </c>
      <c r="R5" s="41" t="s">
        <v>38</v>
      </c>
      <c r="S5" s="41" t="s">
        <v>64</v>
      </c>
      <c r="T5" s="41" t="s">
        <v>65</v>
      </c>
      <c r="U5" s="41" t="s">
        <v>26</v>
      </c>
      <c r="V5" s="3"/>
      <c r="W5" s="62" t="s">
        <v>73</v>
      </c>
      <c r="X5" s="63"/>
      <c r="Y5" s="63"/>
      <c r="Z5" s="63"/>
      <c r="AA5" s="64"/>
    </row>
    <row r="6" spans="1:27" ht="18" customHeight="1" thickBot="1">
      <c r="A6" s="11" t="s">
        <v>2</v>
      </c>
      <c r="B6" s="32" t="s">
        <v>22</v>
      </c>
      <c r="C6" s="33"/>
      <c r="D6" s="34">
        <v>203</v>
      </c>
      <c r="E6" s="34">
        <v>221</v>
      </c>
      <c r="F6" s="34">
        <v>212</v>
      </c>
      <c r="G6" s="34">
        <v>188</v>
      </c>
      <c r="H6" s="34">
        <v>156</v>
      </c>
      <c r="I6" s="34">
        <v>179</v>
      </c>
      <c r="J6" s="8">
        <f>(E6+F6+D6+G6+H6+I6)+(C6*6)</f>
        <v>1159</v>
      </c>
      <c r="K6" s="16">
        <f>J6*0.5</f>
        <v>579.5</v>
      </c>
      <c r="L6" s="98">
        <v>192</v>
      </c>
      <c r="M6" s="98">
        <v>232</v>
      </c>
      <c r="N6" s="98">
        <v>178</v>
      </c>
      <c r="O6" s="99">
        <f>(K6+L6+M6+N6)+(C6*3)</f>
        <v>1181.5</v>
      </c>
      <c r="P6" s="75"/>
      <c r="Q6" s="42" t="s">
        <v>22</v>
      </c>
      <c r="R6" s="43"/>
      <c r="S6" s="43">
        <v>203</v>
      </c>
      <c r="T6" s="43">
        <v>242</v>
      </c>
      <c r="U6" s="44">
        <f>R6+S6+T6</f>
        <v>445</v>
      </c>
      <c r="W6" s="64" t="s">
        <v>63</v>
      </c>
      <c r="X6" s="64" t="s">
        <v>38</v>
      </c>
      <c r="Y6" s="64" t="s">
        <v>64</v>
      </c>
      <c r="Z6" s="64" t="s">
        <v>65</v>
      </c>
      <c r="AA6" s="64" t="s">
        <v>26</v>
      </c>
    </row>
    <row r="7" spans="1:27" ht="18" customHeight="1" thickBot="1">
      <c r="A7" s="2">
        <v>2</v>
      </c>
      <c r="B7" s="31" t="s">
        <v>81</v>
      </c>
      <c r="C7" s="35"/>
      <c r="D7" s="22">
        <v>201</v>
      </c>
      <c r="E7" s="22">
        <v>235</v>
      </c>
      <c r="F7" s="22">
        <v>159</v>
      </c>
      <c r="G7" s="22">
        <v>196</v>
      </c>
      <c r="H7" s="22">
        <v>181</v>
      </c>
      <c r="I7" s="22">
        <v>233</v>
      </c>
      <c r="J7" s="8">
        <f>(E7+F7+D7+G7+H7+I7)+(C7*6)</f>
        <v>1205</v>
      </c>
      <c r="K7" s="16">
        <f>J7*0.5</f>
        <v>602.5</v>
      </c>
      <c r="L7" s="98">
        <v>184</v>
      </c>
      <c r="M7" s="98">
        <v>152</v>
      </c>
      <c r="N7" s="98">
        <v>238</v>
      </c>
      <c r="O7" s="99">
        <f>(K7+L7+M7+N7)+(C7*3)</f>
        <v>1176.5</v>
      </c>
      <c r="P7" s="75"/>
      <c r="Q7" s="45" t="s">
        <v>117</v>
      </c>
      <c r="R7" s="46"/>
      <c r="S7" s="46">
        <v>202</v>
      </c>
      <c r="T7" s="46">
        <v>194</v>
      </c>
      <c r="U7" s="47">
        <f>R7+S7+T7</f>
        <v>396</v>
      </c>
      <c r="W7" s="65" t="s">
        <v>109</v>
      </c>
      <c r="X7" s="66">
        <v>8</v>
      </c>
      <c r="Y7" s="66">
        <v>202</v>
      </c>
      <c r="Z7" s="66">
        <v>217</v>
      </c>
      <c r="AA7" s="67">
        <f>X7+Y7+Z7</f>
        <v>427</v>
      </c>
    </row>
    <row r="8" spans="1:27" ht="18" customHeight="1" thickBot="1">
      <c r="A8" s="2" t="s">
        <v>7</v>
      </c>
      <c r="B8" s="78" t="s">
        <v>99</v>
      </c>
      <c r="C8" s="35"/>
      <c r="D8" s="22">
        <v>178</v>
      </c>
      <c r="E8" s="22">
        <v>266</v>
      </c>
      <c r="F8" s="22">
        <v>200</v>
      </c>
      <c r="G8" s="22">
        <v>227</v>
      </c>
      <c r="H8" s="22">
        <v>222</v>
      </c>
      <c r="I8" s="22">
        <v>207</v>
      </c>
      <c r="J8" s="8">
        <f>(E8+F8+D8+G8+H8+I8)+(C8*6)</f>
        <v>1300</v>
      </c>
      <c r="K8" s="16">
        <f>J8*0.5</f>
        <v>650</v>
      </c>
      <c r="L8" s="98">
        <v>182</v>
      </c>
      <c r="M8" s="98">
        <v>165</v>
      </c>
      <c r="N8" s="98">
        <v>172</v>
      </c>
      <c r="O8" s="99">
        <f>(K8+L8+M8+N8)+(C8*3)</f>
        <v>1169</v>
      </c>
      <c r="P8" s="75"/>
      <c r="Q8" s="48"/>
      <c r="R8" s="40"/>
      <c r="S8" s="40"/>
      <c r="T8" s="40"/>
      <c r="U8" s="41"/>
      <c r="W8" s="68" t="s">
        <v>122</v>
      </c>
      <c r="X8" s="69">
        <v>8</v>
      </c>
      <c r="Y8" s="69">
        <v>128</v>
      </c>
      <c r="Z8" s="69">
        <v>137</v>
      </c>
      <c r="AA8" s="70">
        <f>X8+Y8+Z8</f>
        <v>273</v>
      </c>
    </row>
    <row r="9" spans="1:27" ht="18" customHeight="1" thickBot="1">
      <c r="A9" s="2" t="s">
        <v>8</v>
      </c>
      <c r="B9" s="31" t="s">
        <v>87</v>
      </c>
      <c r="C9" s="35"/>
      <c r="D9" s="22">
        <v>221</v>
      </c>
      <c r="E9" s="22">
        <v>234</v>
      </c>
      <c r="F9" s="22">
        <v>178</v>
      </c>
      <c r="G9" s="22">
        <v>167</v>
      </c>
      <c r="H9" s="22">
        <v>169</v>
      </c>
      <c r="I9" s="22">
        <v>214</v>
      </c>
      <c r="J9" s="8">
        <f>(E9+F9+D9+G9+H9+I9)+(C9*6)</f>
        <v>1183</v>
      </c>
      <c r="K9" s="16">
        <f>J9*0.5</f>
        <v>591.5</v>
      </c>
      <c r="L9" s="98">
        <v>195</v>
      </c>
      <c r="M9" s="98">
        <v>185</v>
      </c>
      <c r="N9" s="98">
        <v>182</v>
      </c>
      <c r="O9" s="99">
        <f>(K9+L9+M9+N9)+(C9*3)</f>
        <v>1153.5</v>
      </c>
      <c r="P9" s="75"/>
      <c r="Q9" s="42" t="s">
        <v>87</v>
      </c>
      <c r="R9" s="43"/>
      <c r="S9" s="43">
        <v>189</v>
      </c>
      <c r="T9" s="43">
        <v>176</v>
      </c>
      <c r="U9" s="44">
        <f>R9+S9+T9</f>
        <v>365</v>
      </c>
      <c r="W9" s="71"/>
      <c r="X9" s="63"/>
      <c r="Y9" s="63"/>
      <c r="Z9" s="63"/>
      <c r="AA9" s="64"/>
    </row>
    <row r="10" spans="1:27" ht="18.75" customHeight="1" thickBot="1">
      <c r="A10" s="2" t="s">
        <v>9</v>
      </c>
      <c r="B10" s="31" t="s">
        <v>101</v>
      </c>
      <c r="C10" s="35">
        <v>8</v>
      </c>
      <c r="D10" s="22">
        <v>169</v>
      </c>
      <c r="E10" s="22">
        <v>189</v>
      </c>
      <c r="F10" s="22">
        <v>179</v>
      </c>
      <c r="G10" s="22">
        <v>172</v>
      </c>
      <c r="H10" s="22">
        <v>230</v>
      </c>
      <c r="I10" s="22">
        <v>194</v>
      </c>
      <c r="J10" s="8">
        <f>(E10+F10+D10+G10+H10+I10)+(C10*6)</f>
        <v>1181</v>
      </c>
      <c r="K10" s="16">
        <f>J10*0.5</f>
        <v>590.5</v>
      </c>
      <c r="L10" s="98">
        <v>194</v>
      </c>
      <c r="M10" s="98">
        <v>120</v>
      </c>
      <c r="N10" s="98">
        <v>193</v>
      </c>
      <c r="O10" s="99">
        <f>(K10+L10+M10+N10)+(C10*3)</f>
        <v>1121.5</v>
      </c>
      <c r="P10" s="75"/>
      <c r="Q10" s="45" t="s">
        <v>101</v>
      </c>
      <c r="R10" s="46">
        <v>16</v>
      </c>
      <c r="S10" s="46">
        <v>180</v>
      </c>
      <c r="T10" s="46">
        <v>195</v>
      </c>
      <c r="U10" s="47">
        <f>R10+S10+T10</f>
        <v>391</v>
      </c>
      <c r="W10" s="65" t="s">
        <v>28</v>
      </c>
      <c r="X10" s="66">
        <v>8</v>
      </c>
      <c r="Y10" s="66">
        <v>156</v>
      </c>
      <c r="Z10" s="66">
        <v>189</v>
      </c>
      <c r="AA10" s="67">
        <f>X10+Y10+Z10</f>
        <v>353</v>
      </c>
    </row>
    <row r="11" spans="1:27" ht="18" customHeight="1" thickBot="1">
      <c r="A11" s="2" t="s">
        <v>10</v>
      </c>
      <c r="B11" s="78" t="s">
        <v>104</v>
      </c>
      <c r="C11" s="35">
        <v>8</v>
      </c>
      <c r="D11" s="22">
        <v>183</v>
      </c>
      <c r="E11" s="22">
        <v>147</v>
      </c>
      <c r="F11" s="22">
        <v>177</v>
      </c>
      <c r="G11" s="22">
        <v>178</v>
      </c>
      <c r="H11" s="22">
        <v>179</v>
      </c>
      <c r="I11" s="22">
        <v>161</v>
      </c>
      <c r="J11" s="8">
        <f>(E11+F11+D11+G11+H11+I11)+(C11*6)</f>
        <v>1073</v>
      </c>
      <c r="K11" s="16">
        <f>J11*0.5</f>
        <v>536.5</v>
      </c>
      <c r="L11" s="98">
        <v>156</v>
      </c>
      <c r="M11" s="98">
        <v>182</v>
      </c>
      <c r="N11" s="98">
        <v>211</v>
      </c>
      <c r="O11" s="99">
        <f>(K11+L11+M11+N11)+(C11*3)</f>
        <v>1109.5</v>
      </c>
      <c r="P11" s="75"/>
      <c r="Q11" s="48"/>
      <c r="R11" s="40"/>
      <c r="S11" s="40"/>
      <c r="T11" s="40"/>
      <c r="U11" s="41"/>
      <c r="W11" s="68" t="s">
        <v>114</v>
      </c>
      <c r="X11" s="69">
        <v>8</v>
      </c>
      <c r="Y11" s="69">
        <v>130</v>
      </c>
      <c r="Z11" s="69">
        <v>158</v>
      </c>
      <c r="AA11" s="70">
        <f>X11+Y11+Z11</f>
        <v>296</v>
      </c>
    </row>
    <row r="12" spans="1:27" ht="18" customHeight="1">
      <c r="A12" s="2" t="s">
        <v>11</v>
      </c>
      <c r="B12" s="31" t="s">
        <v>109</v>
      </c>
      <c r="C12" s="35">
        <v>8</v>
      </c>
      <c r="D12" s="22">
        <v>180</v>
      </c>
      <c r="E12" s="22">
        <v>190</v>
      </c>
      <c r="F12" s="22">
        <v>163</v>
      </c>
      <c r="G12" s="22">
        <v>167</v>
      </c>
      <c r="H12" s="22">
        <v>133</v>
      </c>
      <c r="I12" s="22">
        <v>198</v>
      </c>
      <c r="J12" s="8">
        <f>(E12+F12+D12+G12+H12+I12)+(C12*6)</f>
        <v>1079</v>
      </c>
      <c r="K12" s="16">
        <f>J12*0.5</f>
        <v>539.5</v>
      </c>
      <c r="L12" s="98">
        <v>163</v>
      </c>
      <c r="M12" s="98">
        <v>199</v>
      </c>
      <c r="N12" s="98">
        <v>173</v>
      </c>
      <c r="O12" s="99">
        <f>(K12+L12+M12+N12)+(C12*3)</f>
        <v>1098.5</v>
      </c>
      <c r="P12" s="75"/>
      <c r="Q12" s="42" t="s">
        <v>81</v>
      </c>
      <c r="R12" s="43"/>
      <c r="S12" s="43">
        <v>171</v>
      </c>
      <c r="T12" s="43">
        <v>209</v>
      </c>
      <c r="U12" s="44">
        <f>R12+S12+T12</f>
        <v>380</v>
      </c>
      <c r="W12" s="63"/>
      <c r="X12" s="63"/>
      <c r="Y12" s="63"/>
      <c r="Z12" s="63"/>
      <c r="AA12" s="64"/>
    </row>
    <row r="13" spans="1:27" ht="18" customHeight="1" thickBot="1">
      <c r="A13" s="2" t="s">
        <v>12</v>
      </c>
      <c r="B13" s="31" t="s">
        <v>90</v>
      </c>
      <c r="C13" s="35"/>
      <c r="D13" s="22">
        <v>150</v>
      </c>
      <c r="E13" s="22">
        <v>181</v>
      </c>
      <c r="F13" s="22">
        <v>219</v>
      </c>
      <c r="G13" s="22">
        <v>192</v>
      </c>
      <c r="H13" s="22">
        <v>223</v>
      </c>
      <c r="I13" s="22">
        <v>184</v>
      </c>
      <c r="J13" s="8">
        <f>(E13+F13+D13+G13+H13+I13)+(C13*6)</f>
        <v>1149</v>
      </c>
      <c r="K13" s="16">
        <f>J13*0.5</f>
        <v>574.5</v>
      </c>
      <c r="L13" s="98">
        <v>172</v>
      </c>
      <c r="M13" s="98">
        <v>159</v>
      </c>
      <c r="N13" s="98">
        <v>185</v>
      </c>
      <c r="O13" s="99">
        <f>(K13+L13+M13+N13)+(C13*3)</f>
        <v>1090.5</v>
      </c>
      <c r="P13" s="75"/>
      <c r="Q13" s="45" t="s">
        <v>109</v>
      </c>
      <c r="R13" s="46">
        <v>16</v>
      </c>
      <c r="S13" s="46">
        <v>200</v>
      </c>
      <c r="T13" s="46">
        <v>193</v>
      </c>
      <c r="U13" s="47">
        <f>R13+S13+T13</f>
        <v>409</v>
      </c>
      <c r="W13" s="62" t="s">
        <v>74</v>
      </c>
      <c r="X13" s="63"/>
      <c r="Y13" s="63"/>
      <c r="Z13" s="63"/>
      <c r="AA13" s="64"/>
    </row>
    <row r="14" spans="1:26" ht="18" customHeight="1" thickBot="1">
      <c r="A14" s="2" t="s">
        <v>13</v>
      </c>
      <c r="B14" s="78" t="s">
        <v>108</v>
      </c>
      <c r="C14" s="35">
        <v>8</v>
      </c>
      <c r="D14" s="22">
        <v>201</v>
      </c>
      <c r="E14" s="22">
        <v>141</v>
      </c>
      <c r="F14" s="22">
        <v>184</v>
      </c>
      <c r="G14" s="22">
        <v>190</v>
      </c>
      <c r="H14" s="22">
        <v>190</v>
      </c>
      <c r="I14" s="22">
        <v>197</v>
      </c>
      <c r="J14" s="8">
        <f>(E14+F14+D14+G14+H14+I14)+(C14*6)</f>
        <v>1151</v>
      </c>
      <c r="K14" s="16">
        <f>J14*0.5</f>
        <v>575.5</v>
      </c>
      <c r="L14" s="98">
        <v>152</v>
      </c>
      <c r="M14" s="98">
        <v>149</v>
      </c>
      <c r="N14" s="98">
        <v>169</v>
      </c>
      <c r="O14" s="99">
        <f>(K14+L14+M14+N14)+(C14*3)</f>
        <v>1069.5</v>
      </c>
      <c r="P14" s="75"/>
      <c r="Q14" s="48"/>
      <c r="R14" s="40"/>
      <c r="S14" s="40"/>
      <c r="T14" s="40"/>
      <c r="U14" s="41"/>
      <c r="W14" s="64" t="s">
        <v>63</v>
      </c>
      <c r="X14" s="64" t="s">
        <v>38</v>
      </c>
      <c r="Y14" s="64" t="s">
        <v>64</v>
      </c>
      <c r="Z14" s="64" t="s">
        <v>26</v>
      </c>
    </row>
    <row r="15" spans="1:26" ht="18" customHeight="1" thickBot="1">
      <c r="A15" s="2" t="s">
        <v>6</v>
      </c>
      <c r="B15" s="31" t="s">
        <v>96</v>
      </c>
      <c r="C15" s="35"/>
      <c r="D15" s="22">
        <v>197</v>
      </c>
      <c r="E15" s="22">
        <v>161</v>
      </c>
      <c r="F15" s="22">
        <v>165</v>
      </c>
      <c r="G15" s="22">
        <v>199</v>
      </c>
      <c r="H15" s="22">
        <v>181</v>
      </c>
      <c r="I15" s="22">
        <v>154</v>
      </c>
      <c r="J15" s="8">
        <f>(E15+F15+D15+G15+H15+I15)+(C15*6)</f>
        <v>1057</v>
      </c>
      <c r="K15" s="16">
        <f>J15*0.5</f>
        <v>528.5</v>
      </c>
      <c r="L15" s="98">
        <v>204</v>
      </c>
      <c r="M15" s="98">
        <v>143</v>
      </c>
      <c r="N15" s="98">
        <v>190</v>
      </c>
      <c r="O15" s="99">
        <f>(K15+L15+M15+N15)+(C15*3)</f>
        <v>1065.5</v>
      </c>
      <c r="P15" s="75"/>
      <c r="Q15" s="42" t="s">
        <v>99</v>
      </c>
      <c r="R15" s="43"/>
      <c r="S15" s="43">
        <v>166</v>
      </c>
      <c r="T15" s="43">
        <v>225</v>
      </c>
      <c r="U15" s="44">
        <f>R15+S15+T15</f>
        <v>391</v>
      </c>
      <c r="W15" s="65" t="s">
        <v>109</v>
      </c>
      <c r="X15" s="66">
        <v>8</v>
      </c>
      <c r="Y15" s="66">
        <v>214</v>
      </c>
      <c r="Z15" s="67">
        <f>X15+Y15</f>
        <v>222</v>
      </c>
    </row>
    <row r="16" spans="1:26" ht="18" customHeight="1" thickBot="1">
      <c r="A16" s="2" t="s">
        <v>14</v>
      </c>
      <c r="B16" s="31" t="s">
        <v>91</v>
      </c>
      <c r="C16" s="35"/>
      <c r="D16" s="22">
        <v>188</v>
      </c>
      <c r="E16" s="22">
        <v>171</v>
      </c>
      <c r="F16" s="22">
        <v>204</v>
      </c>
      <c r="G16" s="22">
        <v>178</v>
      </c>
      <c r="H16" s="22">
        <v>165</v>
      </c>
      <c r="I16" s="22">
        <v>193</v>
      </c>
      <c r="J16" s="8">
        <f>(E16+F16+D16+G16+H16+I16)+(C16*6)</f>
        <v>1099</v>
      </c>
      <c r="K16" s="16">
        <f>J16*0.5</f>
        <v>549.5</v>
      </c>
      <c r="L16" s="98">
        <v>171</v>
      </c>
      <c r="M16" s="98">
        <v>179</v>
      </c>
      <c r="N16" s="98">
        <v>161</v>
      </c>
      <c r="O16" s="99">
        <f>(K16+L16+M16+N16)+(C16*3)</f>
        <v>1060.5</v>
      </c>
      <c r="P16" s="75"/>
      <c r="Q16" s="45" t="s">
        <v>118</v>
      </c>
      <c r="R16" s="46">
        <v>16</v>
      </c>
      <c r="S16" s="46">
        <v>158</v>
      </c>
      <c r="T16" s="46">
        <v>159</v>
      </c>
      <c r="U16" s="47">
        <f>R16+S16+T16</f>
        <v>333</v>
      </c>
      <c r="W16" s="68" t="s">
        <v>123</v>
      </c>
      <c r="X16" s="69">
        <v>8</v>
      </c>
      <c r="Y16" s="69">
        <v>169</v>
      </c>
      <c r="Z16" s="67">
        <f>X16+Y16</f>
        <v>177</v>
      </c>
    </row>
    <row r="17" spans="1:26" ht="18" customHeight="1">
      <c r="A17" s="2" t="s">
        <v>15</v>
      </c>
      <c r="B17" s="78" t="s">
        <v>106</v>
      </c>
      <c r="C17" s="35">
        <v>8</v>
      </c>
      <c r="D17" s="22">
        <v>171</v>
      </c>
      <c r="E17" s="22">
        <v>182</v>
      </c>
      <c r="F17" s="22">
        <v>113</v>
      </c>
      <c r="G17" s="22">
        <v>196</v>
      </c>
      <c r="H17" s="22">
        <v>179</v>
      </c>
      <c r="I17" s="22">
        <v>160</v>
      </c>
      <c r="J17" s="8">
        <f>(E17+F17+D17+G17+H17+I17)+(C17*6)</f>
        <v>1049</v>
      </c>
      <c r="K17" s="16">
        <f>J17*0.5</f>
        <v>524.5</v>
      </c>
      <c r="L17" s="100">
        <v>169</v>
      </c>
      <c r="M17" s="100">
        <v>152</v>
      </c>
      <c r="N17" s="100">
        <v>181</v>
      </c>
      <c r="O17" s="99">
        <f>(K17+L17+M17+N17)+(C17*3)</f>
        <v>1050.5</v>
      </c>
      <c r="P17" s="75"/>
      <c r="Q17" s="48"/>
      <c r="R17" s="40"/>
      <c r="S17" s="40"/>
      <c r="T17" s="40"/>
      <c r="U17" s="41"/>
      <c r="W17" s="72"/>
      <c r="X17" s="72"/>
      <c r="Y17" s="72"/>
      <c r="Z17" s="64"/>
    </row>
    <row r="18" spans="1:26" ht="18" customHeight="1">
      <c r="A18" s="2" t="s">
        <v>16</v>
      </c>
      <c r="B18" s="78" t="s">
        <v>116</v>
      </c>
      <c r="C18" s="35">
        <v>8</v>
      </c>
      <c r="D18" s="22">
        <v>184</v>
      </c>
      <c r="E18" s="22">
        <v>163</v>
      </c>
      <c r="F18" s="22">
        <v>173</v>
      </c>
      <c r="G18" s="22">
        <v>180</v>
      </c>
      <c r="H18" s="22">
        <v>158</v>
      </c>
      <c r="I18" s="22">
        <v>144</v>
      </c>
      <c r="J18" s="8">
        <f>(E18+F18+D18+G18+H18+I18)+(C18*6)</f>
        <v>1050</v>
      </c>
      <c r="K18" s="16">
        <f>J18*0.5</f>
        <v>525</v>
      </c>
      <c r="L18" s="98">
        <v>174</v>
      </c>
      <c r="M18" s="98">
        <v>150</v>
      </c>
      <c r="N18" s="98">
        <v>159</v>
      </c>
      <c r="O18" s="99">
        <f>(K18+L18+M18+N18)+(C18*3)</f>
        <v>1032</v>
      </c>
      <c r="P18" s="75"/>
      <c r="Q18" s="39" t="s">
        <v>67</v>
      </c>
      <c r="R18" s="40"/>
      <c r="S18" s="40"/>
      <c r="T18" s="40"/>
      <c r="U18" s="41"/>
      <c r="W18" s="72"/>
      <c r="X18" s="72"/>
      <c r="Y18" s="72"/>
      <c r="Z18" s="64"/>
    </row>
    <row r="19" spans="1:26" ht="18" customHeight="1" thickBot="1">
      <c r="A19" s="2" t="s">
        <v>17</v>
      </c>
      <c r="B19" s="31" t="s">
        <v>111</v>
      </c>
      <c r="C19" s="35"/>
      <c r="D19" s="22">
        <v>198</v>
      </c>
      <c r="E19" s="22">
        <v>178</v>
      </c>
      <c r="F19" s="22">
        <v>183</v>
      </c>
      <c r="G19" s="22">
        <v>157</v>
      </c>
      <c r="H19" s="22">
        <v>173</v>
      </c>
      <c r="I19" s="22">
        <v>188</v>
      </c>
      <c r="J19" s="8">
        <f>(E19+F19+D19+G19+H19+I19)+(C19*6)</f>
        <v>1077</v>
      </c>
      <c r="K19" s="16">
        <f>J19*0.5</f>
        <v>538.5</v>
      </c>
      <c r="L19" s="98">
        <v>138</v>
      </c>
      <c r="M19" s="98">
        <v>165</v>
      </c>
      <c r="N19" s="98">
        <v>190</v>
      </c>
      <c r="O19" s="99">
        <f>(K19+L19+M19+N19)+(C19*3)</f>
        <v>1031.5</v>
      </c>
      <c r="P19" s="75"/>
      <c r="Q19" s="41" t="s">
        <v>63</v>
      </c>
      <c r="R19" s="41" t="s">
        <v>38</v>
      </c>
      <c r="S19" s="41" t="s">
        <v>64</v>
      </c>
      <c r="T19" s="41" t="s">
        <v>65</v>
      </c>
      <c r="U19" s="41" t="s">
        <v>26</v>
      </c>
      <c r="W19" s="62" t="s">
        <v>75</v>
      </c>
      <c r="X19" s="63"/>
      <c r="Y19" s="63"/>
      <c r="Z19" s="64"/>
    </row>
    <row r="20" spans="1:26" ht="18" customHeight="1" thickBot="1">
      <c r="A20" s="2" t="s">
        <v>18</v>
      </c>
      <c r="B20" s="78" t="s">
        <v>97</v>
      </c>
      <c r="C20" s="35">
        <v>8</v>
      </c>
      <c r="D20" s="22">
        <v>162</v>
      </c>
      <c r="E20" s="22">
        <v>169</v>
      </c>
      <c r="F20" s="22">
        <v>192</v>
      </c>
      <c r="G20" s="22">
        <v>191</v>
      </c>
      <c r="H20" s="22">
        <v>196</v>
      </c>
      <c r="I20" s="22">
        <v>189</v>
      </c>
      <c r="J20" s="8">
        <f>(E20+F20+D20+G20+H20+I20)+(C20*6)</f>
        <v>1147</v>
      </c>
      <c r="K20" s="16">
        <f>J20*0.5</f>
        <v>573.5</v>
      </c>
      <c r="L20" s="98">
        <v>142</v>
      </c>
      <c r="M20" s="98">
        <v>154</v>
      </c>
      <c r="N20" s="98">
        <v>134</v>
      </c>
      <c r="O20" s="99">
        <f>(K20+L20+M20+N20)+(C20*3)</f>
        <v>1027.5</v>
      </c>
      <c r="P20" s="75"/>
      <c r="Q20" s="42" t="s">
        <v>22</v>
      </c>
      <c r="R20" s="43"/>
      <c r="S20" s="43">
        <v>167</v>
      </c>
      <c r="T20" s="43">
        <v>192</v>
      </c>
      <c r="U20" s="44">
        <f>R20+S20+T20</f>
        <v>359</v>
      </c>
      <c r="W20" s="64" t="s">
        <v>63</v>
      </c>
      <c r="X20" s="64" t="s">
        <v>38</v>
      </c>
      <c r="Y20" s="64" t="s">
        <v>64</v>
      </c>
      <c r="Z20" s="64" t="s">
        <v>26</v>
      </c>
    </row>
    <row r="21" spans="1:26" ht="18" customHeight="1" thickBot="1">
      <c r="A21" s="2" t="s">
        <v>19</v>
      </c>
      <c r="B21" s="78" t="s">
        <v>102</v>
      </c>
      <c r="C21" s="35">
        <v>8</v>
      </c>
      <c r="D21" s="22">
        <v>172</v>
      </c>
      <c r="E21" s="22">
        <v>153</v>
      </c>
      <c r="F21" s="22">
        <v>143</v>
      </c>
      <c r="G21" s="22">
        <v>148</v>
      </c>
      <c r="H21" s="22">
        <v>185</v>
      </c>
      <c r="I21" s="22">
        <v>199</v>
      </c>
      <c r="J21" s="8">
        <f>(E21+F21+D21+G21+H21+I21)+(C21*6)</f>
        <v>1048</v>
      </c>
      <c r="K21" s="16">
        <f>J21*0.5</f>
        <v>524</v>
      </c>
      <c r="L21" s="100">
        <v>164</v>
      </c>
      <c r="M21" s="100">
        <v>164</v>
      </c>
      <c r="N21" s="100">
        <v>135</v>
      </c>
      <c r="O21" s="99">
        <f>(K21+L21+M21+N21)+(C21*3)</f>
        <v>1011</v>
      </c>
      <c r="P21" s="75"/>
      <c r="Q21" s="45" t="s">
        <v>101</v>
      </c>
      <c r="R21" s="46">
        <v>16</v>
      </c>
      <c r="S21" s="46">
        <v>170</v>
      </c>
      <c r="T21" s="46">
        <v>215</v>
      </c>
      <c r="U21" s="47">
        <f>R21+S21+T21</f>
        <v>401</v>
      </c>
      <c r="W21" s="65" t="s">
        <v>114</v>
      </c>
      <c r="X21" s="66">
        <v>8</v>
      </c>
      <c r="Y21" s="66">
        <v>144</v>
      </c>
      <c r="Z21" s="67">
        <f>X21+Y21</f>
        <v>152</v>
      </c>
    </row>
    <row r="22" spans="1:26" ht="18" customHeight="1" thickBot="1">
      <c r="A22" s="2" t="s">
        <v>31</v>
      </c>
      <c r="B22" s="78" t="s">
        <v>28</v>
      </c>
      <c r="C22" s="35">
        <v>8</v>
      </c>
      <c r="D22" s="22">
        <v>130</v>
      </c>
      <c r="E22" s="22">
        <v>177</v>
      </c>
      <c r="F22" s="22">
        <v>212</v>
      </c>
      <c r="G22" s="22">
        <v>214</v>
      </c>
      <c r="H22" s="22">
        <v>137</v>
      </c>
      <c r="I22" s="22">
        <v>169</v>
      </c>
      <c r="J22" s="8">
        <f>(E22+F22+D22+G22+H22+I22)+(C22*6)</f>
        <v>1087</v>
      </c>
      <c r="K22" s="16">
        <f>J22*0.5</f>
        <v>543.5</v>
      </c>
      <c r="L22" s="98">
        <v>141</v>
      </c>
      <c r="M22" s="98">
        <v>144</v>
      </c>
      <c r="N22" s="98">
        <v>156</v>
      </c>
      <c r="O22" s="99">
        <f>(K22+L22+M22+N22)+(C22*3)</f>
        <v>1008.5</v>
      </c>
      <c r="P22" s="75"/>
      <c r="Q22" s="48"/>
      <c r="R22" s="40"/>
      <c r="S22" s="40"/>
      <c r="T22" s="40"/>
      <c r="U22" s="41"/>
      <c r="W22" s="68" t="s">
        <v>95</v>
      </c>
      <c r="X22" s="69">
        <v>8</v>
      </c>
      <c r="Y22" s="69">
        <v>106</v>
      </c>
      <c r="Z22" s="67">
        <f>X22+Y22</f>
        <v>114</v>
      </c>
    </row>
    <row r="23" spans="1:21" ht="18" customHeight="1" thickBot="1">
      <c r="A23" s="2" t="s">
        <v>32</v>
      </c>
      <c r="B23" s="31" t="s">
        <v>92</v>
      </c>
      <c r="C23" s="35"/>
      <c r="D23" s="22">
        <v>191</v>
      </c>
      <c r="E23" s="22">
        <v>184</v>
      </c>
      <c r="F23" s="22">
        <v>198</v>
      </c>
      <c r="G23" s="22">
        <v>165</v>
      </c>
      <c r="H23" s="22">
        <v>150</v>
      </c>
      <c r="I23" s="22">
        <v>170</v>
      </c>
      <c r="J23" s="8">
        <f>(E23+F23+D23+G23+H23+I23)+(C23*6)</f>
        <v>1058</v>
      </c>
      <c r="K23" s="16">
        <f>J23*0.5</f>
        <v>529</v>
      </c>
      <c r="L23" s="98">
        <v>162</v>
      </c>
      <c r="M23" s="98">
        <v>180</v>
      </c>
      <c r="N23" s="98">
        <v>136</v>
      </c>
      <c r="O23" s="99">
        <f>(K23+L23+M23+N23)+(C23*3)</f>
        <v>1007</v>
      </c>
      <c r="P23" s="75"/>
      <c r="Q23" s="45" t="s">
        <v>109</v>
      </c>
      <c r="R23" s="43">
        <v>16</v>
      </c>
      <c r="S23" s="43">
        <v>234</v>
      </c>
      <c r="T23" s="43">
        <v>204</v>
      </c>
      <c r="U23" s="44">
        <f>R23+S23+T23</f>
        <v>454</v>
      </c>
    </row>
    <row r="24" spans="1:21" ht="18" customHeight="1" thickBot="1">
      <c r="A24" s="11" t="s">
        <v>33</v>
      </c>
      <c r="B24" s="32" t="s">
        <v>113</v>
      </c>
      <c r="C24" s="33"/>
      <c r="D24" s="34">
        <v>147</v>
      </c>
      <c r="E24" s="34">
        <v>182</v>
      </c>
      <c r="F24" s="34">
        <v>148</v>
      </c>
      <c r="G24" s="34">
        <v>168</v>
      </c>
      <c r="H24" s="34">
        <v>192</v>
      </c>
      <c r="I24" s="34">
        <v>201</v>
      </c>
      <c r="J24" s="8">
        <f>(E24+F24+D24+G24+H24+I24)+(C24*6)</f>
        <v>1038</v>
      </c>
      <c r="K24" s="16">
        <f>J24*0.5</f>
        <v>519</v>
      </c>
      <c r="L24" s="100">
        <v>170</v>
      </c>
      <c r="M24" s="100">
        <v>150</v>
      </c>
      <c r="N24" s="100">
        <v>159</v>
      </c>
      <c r="O24" s="99">
        <f>(K24+L24+M24+N24)+(C24*3)</f>
        <v>998</v>
      </c>
      <c r="P24" s="75"/>
      <c r="Q24" s="42" t="s">
        <v>99</v>
      </c>
      <c r="R24" s="46"/>
      <c r="S24" s="46">
        <v>222</v>
      </c>
      <c r="T24" s="46">
        <v>164</v>
      </c>
      <c r="U24" s="47">
        <f>R24+S24+T24</f>
        <v>386</v>
      </c>
    </row>
    <row r="25" spans="1:21" ht="18" customHeight="1" thickBot="1">
      <c r="A25" s="11" t="s">
        <v>34</v>
      </c>
      <c r="B25" s="38" t="s">
        <v>110</v>
      </c>
      <c r="C25" s="36"/>
      <c r="D25" s="27">
        <v>188</v>
      </c>
      <c r="E25" s="27">
        <v>210</v>
      </c>
      <c r="F25" s="27">
        <v>137</v>
      </c>
      <c r="G25" s="27">
        <v>169</v>
      </c>
      <c r="H25" s="27">
        <v>145</v>
      </c>
      <c r="I25" s="27">
        <v>206</v>
      </c>
      <c r="J25" s="8">
        <f>(E25+F25+D25+G25+H25+I25)+(C25*6)</f>
        <v>1055</v>
      </c>
      <c r="K25" s="16">
        <f>J25*0.5</f>
        <v>527.5</v>
      </c>
      <c r="L25" s="98">
        <v>155</v>
      </c>
      <c r="M25" s="98">
        <v>148</v>
      </c>
      <c r="N25" s="98">
        <v>166</v>
      </c>
      <c r="O25" s="99">
        <f>(K25+L25+M25+N25)+(C25*3)</f>
        <v>996.5</v>
      </c>
      <c r="P25" s="75"/>
      <c r="Q25" s="40"/>
      <c r="R25" s="40"/>
      <c r="S25" s="40"/>
      <c r="T25" s="40"/>
      <c r="U25" s="41"/>
    </row>
    <row r="26" spans="1:21" ht="18" customHeight="1">
      <c r="A26" s="11" t="s">
        <v>35</v>
      </c>
      <c r="B26" s="32" t="s">
        <v>80</v>
      </c>
      <c r="C26" s="33"/>
      <c r="D26" s="34">
        <v>221</v>
      </c>
      <c r="E26" s="34">
        <v>180</v>
      </c>
      <c r="F26" s="34">
        <v>170</v>
      </c>
      <c r="G26" s="34">
        <v>191</v>
      </c>
      <c r="H26" s="34">
        <v>178</v>
      </c>
      <c r="I26" s="34">
        <v>203</v>
      </c>
      <c r="J26" s="8">
        <f>(E26+F26+D26+G26+H26+I26)+(C26*6)</f>
        <v>1143</v>
      </c>
      <c r="K26" s="16">
        <f>J26*0.5</f>
        <v>571.5</v>
      </c>
      <c r="L26" s="97"/>
      <c r="M26" s="97"/>
      <c r="N26" s="97"/>
      <c r="O26" s="89">
        <f>(K26+L26+M26+N26)+(C26*3)</f>
        <v>571.5</v>
      </c>
      <c r="P26" s="76"/>
      <c r="Q26" s="39" t="s">
        <v>68</v>
      </c>
      <c r="R26" s="40"/>
      <c r="S26" s="40"/>
      <c r="T26" s="40"/>
      <c r="U26" s="41"/>
    </row>
    <row r="27" spans="1:21" ht="18" customHeight="1" thickBot="1">
      <c r="A27" s="11" t="s">
        <v>36</v>
      </c>
      <c r="B27" s="31" t="s">
        <v>83</v>
      </c>
      <c r="C27" s="35"/>
      <c r="D27" s="22">
        <v>215</v>
      </c>
      <c r="E27" s="22">
        <v>138</v>
      </c>
      <c r="F27" s="22">
        <v>211</v>
      </c>
      <c r="G27" s="22">
        <v>181</v>
      </c>
      <c r="H27" s="22">
        <v>163</v>
      </c>
      <c r="I27" s="22">
        <v>148</v>
      </c>
      <c r="J27" s="8">
        <f>(E27+F27+D27+G27+H27+I27)+(C27*6)</f>
        <v>1056</v>
      </c>
      <c r="K27" s="16">
        <f>J27*0.5</f>
        <v>528</v>
      </c>
      <c r="L27" s="97"/>
      <c r="M27" s="97"/>
      <c r="N27" s="97"/>
      <c r="O27" s="89">
        <f>(K27+L27+M27+N27)+(C27*3)</f>
        <v>528</v>
      </c>
      <c r="P27" s="76"/>
      <c r="Q27" s="41" t="s">
        <v>63</v>
      </c>
      <c r="R27" s="41" t="s">
        <v>38</v>
      </c>
      <c r="S27" s="41" t="s">
        <v>64</v>
      </c>
      <c r="T27" s="41" t="s">
        <v>26</v>
      </c>
      <c r="U27" s="41"/>
    </row>
    <row r="28" spans="1:22" ht="18" customHeight="1" thickBot="1">
      <c r="A28" s="11" t="s">
        <v>37</v>
      </c>
      <c r="B28" s="31" t="s">
        <v>79</v>
      </c>
      <c r="C28" s="35"/>
      <c r="D28" s="22">
        <v>151</v>
      </c>
      <c r="E28" s="22">
        <v>197</v>
      </c>
      <c r="F28" s="22">
        <v>191</v>
      </c>
      <c r="G28" s="22">
        <v>135</v>
      </c>
      <c r="H28" s="22">
        <v>192</v>
      </c>
      <c r="I28" s="22">
        <v>185</v>
      </c>
      <c r="J28" s="8">
        <f>(E28+F28+D28+G28+H28+I28)+(C28*6)</f>
        <v>1051</v>
      </c>
      <c r="K28" s="16">
        <f>J28*0.5</f>
        <v>525.5</v>
      </c>
      <c r="L28" s="97"/>
      <c r="M28" s="97"/>
      <c r="N28" s="97"/>
      <c r="O28" s="89">
        <f>(K28+L28+M28+N28)+(C28*3)</f>
        <v>525.5</v>
      </c>
      <c r="P28" s="76"/>
      <c r="Q28" s="103" t="s">
        <v>101</v>
      </c>
      <c r="R28" s="43">
        <v>8</v>
      </c>
      <c r="S28" s="43">
        <v>171</v>
      </c>
      <c r="T28" s="44">
        <f>R28+S28</f>
        <v>179</v>
      </c>
      <c r="U28" s="49"/>
      <c r="V28" s="101"/>
    </row>
    <row r="29" spans="1:22" ht="18" customHeight="1" thickBot="1">
      <c r="A29" s="11" t="s">
        <v>40</v>
      </c>
      <c r="B29" s="79" t="s">
        <v>107</v>
      </c>
      <c r="C29" s="33">
        <v>8</v>
      </c>
      <c r="D29" s="34">
        <v>180</v>
      </c>
      <c r="E29" s="34">
        <v>128</v>
      </c>
      <c r="F29" s="34">
        <v>153</v>
      </c>
      <c r="G29" s="34">
        <v>192</v>
      </c>
      <c r="H29" s="34">
        <v>155</v>
      </c>
      <c r="I29" s="34">
        <v>180</v>
      </c>
      <c r="J29" s="8">
        <f>(E29+F29+D29+G29+H29+I29)+(C29*6)</f>
        <v>1036</v>
      </c>
      <c r="K29" s="16">
        <f>J29*0.5</f>
        <v>518</v>
      </c>
      <c r="L29" s="3"/>
      <c r="M29" s="6"/>
      <c r="N29" s="6"/>
      <c r="O29" s="6"/>
      <c r="P29" s="76"/>
      <c r="Q29" s="45" t="s">
        <v>109</v>
      </c>
      <c r="R29" s="46">
        <v>8</v>
      </c>
      <c r="S29" s="46">
        <v>162</v>
      </c>
      <c r="T29" s="44">
        <f>R29+S29</f>
        <v>170</v>
      </c>
      <c r="U29" s="49"/>
      <c r="V29" s="101"/>
    </row>
    <row r="30" spans="1:22" ht="18" customHeight="1">
      <c r="A30" s="11" t="s">
        <v>41</v>
      </c>
      <c r="B30" s="31" t="s">
        <v>93</v>
      </c>
      <c r="C30" s="35"/>
      <c r="D30" s="22">
        <v>136</v>
      </c>
      <c r="E30" s="22">
        <v>180</v>
      </c>
      <c r="F30" s="22">
        <v>129</v>
      </c>
      <c r="G30" s="22">
        <v>221</v>
      </c>
      <c r="H30" s="22">
        <v>178</v>
      </c>
      <c r="I30" s="22">
        <v>187</v>
      </c>
      <c r="J30" s="8">
        <f>(E30+F30+D30+G30+H30+I30)+(C30*6)</f>
        <v>1031</v>
      </c>
      <c r="K30" s="16">
        <f>J30*0.5</f>
        <v>515.5</v>
      </c>
      <c r="L30" s="3"/>
      <c r="M30" s="6"/>
      <c r="N30" s="6"/>
      <c r="O30" s="6"/>
      <c r="P30" s="76"/>
      <c r="Q30" s="49"/>
      <c r="R30" s="49"/>
      <c r="S30" s="49"/>
      <c r="T30" s="40"/>
      <c r="U30" s="102"/>
      <c r="V30" s="101"/>
    </row>
    <row r="31" spans="1:22" ht="18" customHeight="1">
      <c r="A31" s="11" t="s">
        <v>42</v>
      </c>
      <c r="B31" s="78" t="s">
        <v>115</v>
      </c>
      <c r="C31" s="35"/>
      <c r="D31" s="22">
        <v>177</v>
      </c>
      <c r="E31" s="22">
        <v>162</v>
      </c>
      <c r="F31" s="22">
        <v>177</v>
      </c>
      <c r="G31" s="22">
        <v>152</v>
      </c>
      <c r="H31" s="22">
        <v>182</v>
      </c>
      <c r="I31" s="22">
        <v>168</v>
      </c>
      <c r="J31" s="8">
        <f>(E31+F31+D31+G31+H31+I31)+(C31*6)</f>
        <v>1018</v>
      </c>
      <c r="K31" s="16">
        <f>J31*0.5</f>
        <v>509</v>
      </c>
      <c r="L31" s="3"/>
      <c r="M31" s="6"/>
      <c r="N31" s="6"/>
      <c r="O31" s="6"/>
      <c r="P31" s="76"/>
      <c r="Q31" s="49"/>
      <c r="R31" s="49"/>
      <c r="S31" s="49"/>
      <c r="T31" s="40"/>
      <c r="U31" s="102"/>
      <c r="V31" s="101"/>
    </row>
    <row r="32" spans="1:22" ht="18" customHeight="1">
      <c r="A32" s="11" t="s">
        <v>43</v>
      </c>
      <c r="B32" s="31" t="s">
        <v>78</v>
      </c>
      <c r="C32" s="35"/>
      <c r="D32" s="22">
        <v>143</v>
      </c>
      <c r="E32" s="22">
        <v>186</v>
      </c>
      <c r="F32" s="22">
        <v>177</v>
      </c>
      <c r="G32" s="22">
        <v>155</v>
      </c>
      <c r="H32" s="22">
        <v>198</v>
      </c>
      <c r="I32" s="22">
        <v>157</v>
      </c>
      <c r="J32" s="8">
        <f>(E32+F32+D32+G32+H32+I32)+(C32*6)</f>
        <v>1016</v>
      </c>
      <c r="K32" s="16">
        <f>J32*0.5</f>
        <v>508</v>
      </c>
      <c r="L32" s="3"/>
      <c r="M32" s="6"/>
      <c r="N32" s="6"/>
      <c r="O32" s="6"/>
      <c r="P32" s="76"/>
      <c r="Q32" s="39" t="s">
        <v>69</v>
      </c>
      <c r="R32" s="40"/>
      <c r="S32" s="40"/>
      <c r="T32" s="40"/>
      <c r="U32" s="102"/>
      <c r="V32" s="101"/>
    </row>
    <row r="33" spans="1:22" ht="18" customHeight="1" thickBot="1">
      <c r="A33" s="11" t="s">
        <v>46</v>
      </c>
      <c r="B33" s="32" t="s">
        <v>84</v>
      </c>
      <c r="C33" s="33"/>
      <c r="D33" s="34">
        <v>149</v>
      </c>
      <c r="E33" s="34">
        <v>157</v>
      </c>
      <c r="F33" s="34">
        <v>158</v>
      </c>
      <c r="G33" s="34">
        <v>181</v>
      </c>
      <c r="H33" s="34">
        <v>177</v>
      </c>
      <c r="I33" s="34">
        <v>166</v>
      </c>
      <c r="J33" s="8">
        <f>(E33+F33+D33+G33+H33+I33)+(C33*6)</f>
        <v>988</v>
      </c>
      <c r="K33" s="16">
        <f>J33*0.5</f>
        <v>494</v>
      </c>
      <c r="L33" s="4"/>
      <c r="M33" s="4"/>
      <c r="N33" s="6"/>
      <c r="O33" s="6"/>
      <c r="P33" s="76"/>
      <c r="Q33" s="41" t="s">
        <v>63</v>
      </c>
      <c r="R33" s="41" t="s">
        <v>38</v>
      </c>
      <c r="S33" s="41" t="s">
        <v>64</v>
      </c>
      <c r="T33" s="41" t="s">
        <v>26</v>
      </c>
      <c r="U33" s="49"/>
      <c r="V33" s="101"/>
    </row>
    <row r="34" spans="1:22" ht="18" customHeight="1">
      <c r="A34" s="11" t="s">
        <v>47</v>
      </c>
      <c r="B34" s="31" t="s">
        <v>112</v>
      </c>
      <c r="C34" s="35"/>
      <c r="D34" s="22">
        <v>162</v>
      </c>
      <c r="E34" s="22">
        <v>173</v>
      </c>
      <c r="F34" s="22">
        <v>147</v>
      </c>
      <c r="G34" s="22">
        <v>157</v>
      </c>
      <c r="H34" s="22">
        <v>171</v>
      </c>
      <c r="I34" s="22">
        <v>165</v>
      </c>
      <c r="J34" s="8">
        <f>(E34+F34+D34+G34+H34+I34)+(C34*6)</f>
        <v>975</v>
      </c>
      <c r="K34" s="16">
        <f>J34*0.5</f>
        <v>487.5</v>
      </c>
      <c r="L34" s="4"/>
      <c r="M34" s="4"/>
      <c r="N34" s="6"/>
      <c r="O34" s="6"/>
      <c r="P34" s="76"/>
      <c r="Q34" s="42" t="s">
        <v>22</v>
      </c>
      <c r="R34" s="43"/>
      <c r="S34" s="43">
        <v>185</v>
      </c>
      <c r="T34" s="44">
        <f>R34+S34</f>
        <v>185</v>
      </c>
      <c r="U34" s="49"/>
      <c r="V34" s="101"/>
    </row>
    <row r="35" spans="1:22" ht="18" customHeight="1" thickBot="1">
      <c r="A35" s="11" t="s">
        <v>48</v>
      </c>
      <c r="B35" s="78" t="s">
        <v>76</v>
      </c>
      <c r="C35" s="35">
        <v>8</v>
      </c>
      <c r="D35" s="22">
        <v>138</v>
      </c>
      <c r="E35" s="22">
        <v>191</v>
      </c>
      <c r="F35" s="22">
        <v>174</v>
      </c>
      <c r="G35" s="22">
        <v>172</v>
      </c>
      <c r="H35" s="22">
        <v>145</v>
      </c>
      <c r="I35" s="22">
        <v>103</v>
      </c>
      <c r="J35" s="8">
        <f>(E35+F35+D35+G35+H35+I35)+(C35*6)</f>
        <v>971</v>
      </c>
      <c r="K35" s="16">
        <f>J35*0.5</f>
        <v>485.5</v>
      </c>
      <c r="L35" s="1"/>
      <c r="M35" s="4"/>
      <c r="N35" s="6"/>
      <c r="O35" s="6"/>
      <c r="P35" s="76"/>
      <c r="Q35" s="45" t="s">
        <v>99</v>
      </c>
      <c r="R35" s="46"/>
      <c r="S35" s="46">
        <v>171</v>
      </c>
      <c r="T35" s="47">
        <f>R35+S35</f>
        <v>171</v>
      </c>
      <c r="U35" s="49"/>
      <c r="V35" s="101"/>
    </row>
    <row r="36" spans="1:19" ht="18" customHeight="1">
      <c r="A36" s="11" t="s">
        <v>49</v>
      </c>
      <c r="B36" s="31" t="s">
        <v>77</v>
      </c>
      <c r="C36" s="35"/>
      <c r="D36" s="22">
        <v>155</v>
      </c>
      <c r="E36" s="22">
        <v>187</v>
      </c>
      <c r="F36" s="22">
        <v>129</v>
      </c>
      <c r="G36" s="22">
        <v>161</v>
      </c>
      <c r="H36" s="22">
        <v>188</v>
      </c>
      <c r="I36" s="22">
        <v>142</v>
      </c>
      <c r="J36" s="8">
        <f>(E36+F36+D36+G36+H36+I36)+(C36*6)</f>
        <v>962</v>
      </c>
      <c r="K36" s="16">
        <f>J36*0.5</f>
        <v>481</v>
      </c>
      <c r="L36" s="1"/>
      <c r="M36" s="4"/>
      <c r="N36" s="6"/>
      <c r="O36" s="6"/>
      <c r="P36" s="76"/>
      <c r="Q36" s="4"/>
      <c r="R36" s="4"/>
      <c r="S36" s="4"/>
    </row>
    <row r="37" spans="1:19" ht="18" customHeight="1">
      <c r="A37" s="11" t="s">
        <v>50</v>
      </c>
      <c r="B37" s="78" t="s">
        <v>98</v>
      </c>
      <c r="C37" s="35"/>
      <c r="D37" s="22">
        <v>147</v>
      </c>
      <c r="E37" s="22">
        <v>157</v>
      </c>
      <c r="F37" s="22">
        <v>159</v>
      </c>
      <c r="G37" s="22">
        <v>175</v>
      </c>
      <c r="H37" s="22">
        <v>152</v>
      </c>
      <c r="I37" s="22">
        <v>161</v>
      </c>
      <c r="J37" s="8">
        <f>(E37+F37+D37+G37+H37+I37)+(C37*6)</f>
        <v>951</v>
      </c>
      <c r="K37" s="16">
        <f>J37*0.5</f>
        <v>475.5</v>
      </c>
      <c r="L37" s="3"/>
      <c r="M37" s="6"/>
      <c r="N37" s="6"/>
      <c r="O37" s="6"/>
      <c r="P37" s="76"/>
      <c r="Q37" s="4"/>
      <c r="R37" s="4"/>
      <c r="S37" s="4"/>
    </row>
    <row r="38" spans="1:21" ht="18" customHeight="1">
      <c r="A38" s="11" t="s">
        <v>51</v>
      </c>
      <c r="B38" s="79" t="s">
        <v>39</v>
      </c>
      <c r="C38" s="33">
        <v>8</v>
      </c>
      <c r="D38" s="34">
        <v>139</v>
      </c>
      <c r="E38" s="34">
        <v>170</v>
      </c>
      <c r="F38" s="34">
        <v>151</v>
      </c>
      <c r="G38" s="34">
        <v>144</v>
      </c>
      <c r="H38" s="34">
        <v>133</v>
      </c>
      <c r="I38" s="34">
        <v>162</v>
      </c>
      <c r="J38" s="8">
        <f>(E38+F38+D38+G38+H38+I38)+(C38*6)</f>
        <v>947</v>
      </c>
      <c r="K38" s="16">
        <f>J38*0.5</f>
        <v>473.5</v>
      </c>
      <c r="L38" s="3"/>
      <c r="M38" s="6"/>
      <c r="N38" s="6"/>
      <c r="O38" s="6"/>
      <c r="P38" s="76"/>
      <c r="Q38" s="51" t="s">
        <v>70</v>
      </c>
      <c r="R38" s="52"/>
      <c r="S38" s="52"/>
      <c r="T38" s="52"/>
      <c r="U38" s="53"/>
    </row>
    <row r="39" spans="1:21" ht="18" customHeight="1" thickBot="1">
      <c r="A39" s="11" t="s">
        <v>52</v>
      </c>
      <c r="B39" s="31" t="s">
        <v>94</v>
      </c>
      <c r="C39" s="35">
        <v>8</v>
      </c>
      <c r="D39" s="22">
        <v>159</v>
      </c>
      <c r="E39" s="22">
        <v>121</v>
      </c>
      <c r="F39" s="22">
        <v>163</v>
      </c>
      <c r="G39" s="22">
        <v>161</v>
      </c>
      <c r="H39" s="22">
        <v>142</v>
      </c>
      <c r="I39" s="22">
        <v>142</v>
      </c>
      <c r="J39" s="8">
        <f>(E39+F39+D39+G39+H39+I39)+(C39*6)</f>
        <v>936</v>
      </c>
      <c r="K39" s="16">
        <f>J39*0.5</f>
        <v>468</v>
      </c>
      <c r="L39" s="3"/>
      <c r="M39" s="3"/>
      <c r="N39" s="3"/>
      <c r="O39" s="3"/>
      <c r="P39" s="76"/>
      <c r="Q39" s="53" t="s">
        <v>63</v>
      </c>
      <c r="R39" s="53" t="s">
        <v>38</v>
      </c>
      <c r="S39" s="53" t="s">
        <v>64</v>
      </c>
      <c r="T39" s="53" t="s">
        <v>65</v>
      </c>
      <c r="U39" s="53" t="s">
        <v>26</v>
      </c>
    </row>
    <row r="40" spans="1:21" ht="18" customHeight="1">
      <c r="A40" s="11" t="s">
        <v>53</v>
      </c>
      <c r="B40" s="78" t="s">
        <v>30</v>
      </c>
      <c r="C40" s="35">
        <v>8</v>
      </c>
      <c r="D40" s="22">
        <v>144</v>
      </c>
      <c r="E40" s="22">
        <v>158</v>
      </c>
      <c r="F40" s="22">
        <v>150</v>
      </c>
      <c r="G40" s="22">
        <v>174</v>
      </c>
      <c r="H40" s="22">
        <v>125</v>
      </c>
      <c r="I40" s="22">
        <v>133</v>
      </c>
      <c r="J40" s="8">
        <f>(E40+F40+D40+G40+H40+I40)+(C40*6)</f>
        <v>932</v>
      </c>
      <c r="K40" s="16">
        <f>J40*0.5</f>
        <v>466</v>
      </c>
      <c r="L40" s="3"/>
      <c r="M40" s="3"/>
      <c r="N40" s="3"/>
      <c r="O40" s="3"/>
      <c r="P40" s="76"/>
      <c r="Q40" s="54" t="s">
        <v>119</v>
      </c>
      <c r="R40" s="55">
        <v>8</v>
      </c>
      <c r="S40" s="55">
        <v>138</v>
      </c>
      <c r="T40" s="55">
        <v>167</v>
      </c>
      <c r="U40" s="56">
        <f>R40+S40+T40</f>
        <v>313</v>
      </c>
    </row>
    <row r="41" spans="1:21" ht="18" customHeight="1" thickBot="1">
      <c r="A41" s="11" t="s">
        <v>54</v>
      </c>
      <c r="B41" s="79" t="s">
        <v>100</v>
      </c>
      <c r="C41" s="33"/>
      <c r="D41" s="34">
        <v>150</v>
      </c>
      <c r="E41" s="34">
        <v>133</v>
      </c>
      <c r="F41" s="34">
        <v>156</v>
      </c>
      <c r="G41" s="34">
        <v>185</v>
      </c>
      <c r="H41" s="34">
        <v>146</v>
      </c>
      <c r="I41" s="34">
        <v>162</v>
      </c>
      <c r="J41" s="8">
        <f>(E41+F41+D41+G41+H41+I41)+(C41*6)</f>
        <v>932</v>
      </c>
      <c r="K41" s="16">
        <f>J41*0.5</f>
        <v>466</v>
      </c>
      <c r="L41" s="4"/>
      <c r="M41" s="4"/>
      <c r="N41" s="6"/>
      <c r="O41" s="6"/>
      <c r="P41" s="76"/>
      <c r="Q41" s="57" t="s">
        <v>106</v>
      </c>
      <c r="R41" s="58">
        <v>8</v>
      </c>
      <c r="S41" s="58">
        <v>132</v>
      </c>
      <c r="T41" s="58">
        <v>133</v>
      </c>
      <c r="U41" s="59">
        <f>R41+S41+T41</f>
        <v>273</v>
      </c>
    </row>
    <row r="42" spans="1:21" ht="18" customHeight="1" thickBot="1">
      <c r="A42" s="11" t="s">
        <v>55</v>
      </c>
      <c r="B42" s="78" t="s">
        <v>114</v>
      </c>
      <c r="C42" s="35">
        <v>8</v>
      </c>
      <c r="D42" s="22">
        <v>182</v>
      </c>
      <c r="E42" s="22">
        <v>137</v>
      </c>
      <c r="F42" s="22">
        <v>130</v>
      </c>
      <c r="G42" s="22">
        <v>140</v>
      </c>
      <c r="H42" s="22">
        <v>126</v>
      </c>
      <c r="I42" s="22">
        <v>145</v>
      </c>
      <c r="J42" s="8">
        <f>(E42+F42+D42+G42+H42+I42)+(C42*6)</f>
        <v>908</v>
      </c>
      <c r="K42" s="16">
        <f>J42*0.5</f>
        <v>454</v>
      </c>
      <c r="L42" s="4"/>
      <c r="M42" s="4"/>
      <c r="N42" s="6"/>
      <c r="O42" s="6"/>
      <c r="P42" s="76"/>
      <c r="Q42" s="60"/>
      <c r="R42" s="52"/>
      <c r="S42" s="52"/>
      <c r="T42" s="52"/>
      <c r="U42" s="53"/>
    </row>
    <row r="43" spans="1:21" ht="18" customHeight="1">
      <c r="A43" s="11" t="s">
        <v>56</v>
      </c>
      <c r="B43" s="78" t="s">
        <v>82</v>
      </c>
      <c r="C43" s="35">
        <v>8</v>
      </c>
      <c r="D43" s="22">
        <v>160</v>
      </c>
      <c r="E43" s="22">
        <v>148</v>
      </c>
      <c r="F43" s="22">
        <v>139</v>
      </c>
      <c r="G43" s="22">
        <v>113</v>
      </c>
      <c r="H43" s="22">
        <v>128</v>
      </c>
      <c r="I43" s="22">
        <v>135</v>
      </c>
      <c r="J43" s="8">
        <f>(E43+F43+D43+G43+H43+I43)+(C43*6)</f>
        <v>871</v>
      </c>
      <c r="K43" s="16">
        <f>J43*0.5</f>
        <v>435.5</v>
      </c>
      <c r="L43" s="1"/>
      <c r="M43" s="1"/>
      <c r="N43" s="3"/>
      <c r="O43" s="3"/>
      <c r="P43" s="76"/>
      <c r="Q43" s="54" t="s">
        <v>120</v>
      </c>
      <c r="R43" s="55">
        <v>8</v>
      </c>
      <c r="S43" s="55">
        <v>148</v>
      </c>
      <c r="T43" s="55">
        <v>155</v>
      </c>
      <c r="U43" s="56">
        <f>R43+S43+T43</f>
        <v>311</v>
      </c>
    </row>
    <row r="44" spans="1:21" ht="18" customHeight="1" thickBot="1">
      <c r="A44" s="11" t="s">
        <v>57</v>
      </c>
      <c r="B44" s="78" t="s">
        <v>85</v>
      </c>
      <c r="C44" s="35"/>
      <c r="D44" s="22">
        <v>82</v>
      </c>
      <c r="E44" s="22">
        <v>132</v>
      </c>
      <c r="F44" s="22">
        <v>158</v>
      </c>
      <c r="G44" s="22">
        <v>111</v>
      </c>
      <c r="H44" s="22">
        <v>145</v>
      </c>
      <c r="I44" s="22">
        <v>159</v>
      </c>
      <c r="J44" s="8">
        <f>(E44+F44+D44+G44+H44+I44)+(C44*6)</f>
        <v>787</v>
      </c>
      <c r="K44" s="16">
        <f>J44*0.5</f>
        <v>393.5</v>
      </c>
      <c r="L44" s="1"/>
      <c r="M44" s="1"/>
      <c r="N44" s="3"/>
      <c r="O44" s="3"/>
      <c r="P44" s="76"/>
      <c r="Q44" s="57" t="s">
        <v>104</v>
      </c>
      <c r="R44" s="58">
        <v>8</v>
      </c>
      <c r="S44" s="58">
        <v>158</v>
      </c>
      <c r="T44" s="58">
        <v>147</v>
      </c>
      <c r="U44" s="59">
        <f>R44+S44+T44</f>
        <v>313</v>
      </c>
    </row>
    <row r="45" spans="1:21" ht="18" customHeight="1">
      <c r="A45" s="11" t="s">
        <v>58</v>
      </c>
      <c r="B45" s="78" t="s">
        <v>105</v>
      </c>
      <c r="C45" s="35">
        <v>8</v>
      </c>
      <c r="D45" s="22">
        <v>133</v>
      </c>
      <c r="E45" s="22">
        <v>112</v>
      </c>
      <c r="F45" s="22">
        <v>137</v>
      </c>
      <c r="G45" s="22">
        <v>106</v>
      </c>
      <c r="H45" s="22">
        <v>108</v>
      </c>
      <c r="I45" s="22">
        <v>129</v>
      </c>
      <c r="J45" s="8">
        <f>(E45+F45+D45+G45+H45+I45)+(C45*6)</f>
        <v>773</v>
      </c>
      <c r="K45" s="16">
        <f>J45*0.5</f>
        <v>386.5</v>
      </c>
      <c r="L45" s="3"/>
      <c r="M45" s="3"/>
      <c r="N45" s="3"/>
      <c r="O45" s="3"/>
      <c r="P45" s="76"/>
      <c r="Q45" s="52"/>
      <c r="R45" s="52"/>
      <c r="S45" s="52"/>
      <c r="T45" s="52"/>
      <c r="U45" s="53"/>
    </row>
    <row r="46" spans="1:21" ht="18" customHeight="1">
      <c r="A46" s="11" t="s">
        <v>59</v>
      </c>
      <c r="B46" s="79" t="s">
        <v>89</v>
      </c>
      <c r="C46" s="33">
        <v>8</v>
      </c>
      <c r="D46" s="34">
        <v>105</v>
      </c>
      <c r="E46" s="34">
        <v>129</v>
      </c>
      <c r="F46" s="34">
        <v>127</v>
      </c>
      <c r="G46" s="34">
        <v>140</v>
      </c>
      <c r="H46" s="34">
        <v>117</v>
      </c>
      <c r="I46" s="34">
        <v>106</v>
      </c>
      <c r="J46" s="8">
        <f>(E46+F46+D46+G46+H46+I46)+(C46*6)</f>
        <v>772</v>
      </c>
      <c r="K46" s="16">
        <f>J46*0.5</f>
        <v>386</v>
      </c>
      <c r="L46" s="3"/>
      <c r="M46" s="3"/>
      <c r="N46" s="3"/>
      <c r="O46" s="3"/>
      <c r="P46" s="76"/>
      <c r="Q46" s="51" t="s">
        <v>72</v>
      </c>
      <c r="R46" s="52"/>
      <c r="S46" s="52"/>
      <c r="T46" s="52"/>
      <c r="U46" s="53"/>
    </row>
    <row r="47" spans="1:21" ht="18" customHeight="1" thickBot="1">
      <c r="A47" s="11" t="s">
        <v>60</v>
      </c>
      <c r="B47" s="78" t="s">
        <v>95</v>
      </c>
      <c r="C47" s="35">
        <v>8</v>
      </c>
      <c r="D47" s="22">
        <v>101</v>
      </c>
      <c r="E47" s="22">
        <v>130</v>
      </c>
      <c r="F47" s="22">
        <v>120</v>
      </c>
      <c r="G47" s="22">
        <v>136</v>
      </c>
      <c r="H47" s="22">
        <v>126</v>
      </c>
      <c r="I47" s="22">
        <v>96</v>
      </c>
      <c r="J47" s="8">
        <f>(E47+F47+D47+G47+H47+I47)+(C47*6)</f>
        <v>757</v>
      </c>
      <c r="K47" s="16">
        <f>J47*0.5</f>
        <v>378.5</v>
      </c>
      <c r="L47" s="3"/>
      <c r="M47" s="3"/>
      <c r="N47" s="3"/>
      <c r="O47" s="3"/>
      <c r="P47" s="76"/>
      <c r="Q47" s="53" t="s">
        <v>63</v>
      </c>
      <c r="R47" s="53" t="s">
        <v>38</v>
      </c>
      <c r="S47" s="53" t="s">
        <v>64</v>
      </c>
      <c r="T47" s="53" t="s">
        <v>26</v>
      </c>
      <c r="U47" s="1"/>
    </row>
    <row r="48" spans="1:21" ht="18" customHeight="1" thickBot="1">
      <c r="A48" s="11" t="s">
        <v>61</v>
      </c>
      <c r="B48" s="78" t="s">
        <v>88</v>
      </c>
      <c r="C48" s="35">
        <v>8</v>
      </c>
      <c r="D48" s="22">
        <v>90</v>
      </c>
      <c r="E48" s="22">
        <v>115</v>
      </c>
      <c r="F48" s="22">
        <v>112</v>
      </c>
      <c r="G48" s="22">
        <v>128</v>
      </c>
      <c r="H48" s="22">
        <v>127</v>
      </c>
      <c r="I48" s="22">
        <v>133</v>
      </c>
      <c r="J48" s="8">
        <f>(E48+F48+D48+G48+H48+I48)+(C48*6)</f>
        <v>753</v>
      </c>
      <c r="K48" s="16">
        <f>J48*0.5</f>
        <v>376.5</v>
      </c>
      <c r="L48" s="3"/>
      <c r="M48" s="3"/>
      <c r="N48" s="3"/>
      <c r="O48" s="3"/>
      <c r="P48" s="76"/>
      <c r="Q48" s="54" t="s">
        <v>119</v>
      </c>
      <c r="R48" s="55">
        <v>8</v>
      </c>
      <c r="S48" s="55">
        <v>191</v>
      </c>
      <c r="T48" s="56">
        <f>R48+S48</f>
        <v>199</v>
      </c>
      <c r="U48" s="1"/>
    </row>
    <row r="49" spans="1:21" ht="18" customHeight="1" thickBot="1">
      <c r="A49" s="2" t="s">
        <v>62</v>
      </c>
      <c r="B49" s="78" t="s">
        <v>86</v>
      </c>
      <c r="C49" s="35">
        <v>8</v>
      </c>
      <c r="D49" s="22">
        <v>106</v>
      </c>
      <c r="E49" s="22">
        <v>88</v>
      </c>
      <c r="F49" s="22">
        <v>141</v>
      </c>
      <c r="G49" s="22">
        <v>112</v>
      </c>
      <c r="H49" s="22">
        <v>128</v>
      </c>
      <c r="I49" s="22">
        <v>115</v>
      </c>
      <c r="J49" s="8">
        <f>(E49+F49+D49+G49+H49+I49)+(C49*6)</f>
        <v>738</v>
      </c>
      <c r="K49" s="16">
        <f>J49*0.5</f>
        <v>369</v>
      </c>
      <c r="L49" s="3"/>
      <c r="M49" s="3"/>
      <c r="N49" s="3"/>
      <c r="O49" s="3"/>
      <c r="P49" s="76"/>
      <c r="Q49" s="57" t="s">
        <v>104</v>
      </c>
      <c r="R49" s="58">
        <v>8</v>
      </c>
      <c r="S49" s="58">
        <v>166</v>
      </c>
      <c r="T49" s="56">
        <f>R49+S49</f>
        <v>174</v>
      </c>
      <c r="U49" s="1"/>
    </row>
    <row r="50" spans="1:21" ht="18" customHeight="1">
      <c r="A50" s="90"/>
      <c r="B50" s="91"/>
      <c r="C50" s="92"/>
      <c r="D50" s="93"/>
      <c r="E50" s="93"/>
      <c r="F50" s="93"/>
      <c r="G50" s="93"/>
      <c r="H50" s="93"/>
      <c r="I50" s="93"/>
      <c r="J50" s="94"/>
      <c r="K50" s="94"/>
      <c r="L50" s="6"/>
      <c r="M50" s="6"/>
      <c r="N50" s="6"/>
      <c r="O50" s="6"/>
      <c r="P50" s="76"/>
      <c r="Q50" s="61"/>
      <c r="R50" s="61"/>
      <c r="S50" s="61"/>
      <c r="T50" s="53"/>
      <c r="U50" s="1"/>
    </row>
    <row r="51" spans="1:21" ht="18" customHeight="1">
      <c r="A51" s="90"/>
      <c r="B51" s="95"/>
      <c r="C51" s="92"/>
      <c r="D51" s="93"/>
      <c r="E51" s="93"/>
      <c r="F51" s="93"/>
      <c r="G51" s="93"/>
      <c r="H51" s="93"/>
      <c r="I51" s="93"/>
      <c r="J51" s="94"/>
      <c r="K51" s="94"/>
      <c r="L51" s="6"/>
      <c r="M51" s="6"/>
      <c r="N51" s="6"/>
      <c r="O51" s="6"/>
      <c r="P51" s="76"/>
      <c r="Q51" s="61"/>
      <c r="R51" s="61"/>
      <c r="S51" s="61"/>
      <c r="T51" s="53"/>
      <c r="U51" s="1"/>
    </row>
    <row r="52" spans="1:21" ht="18" customHeight="1">
      <c r="A52" s="90"/>
      <c r="B52" s="96"/>
      <c r="C52" s="92"/>
      <c r="D52" s="93"/>
      <c r="E52" s="93"/>
      <c r="F52" s="93"/>
      <c r="G52" s="93"/>
      <c r="H52" s="93"/>
      <c r="I52" s="93"/>
      <c r="J52" s="94"/>
      <c r="K52" s="94"/>
      <c r="L52" s="6"/>
      <c r="M52" s="6"/>
      <c r="N52" s="6"/>
      <c r="O52" s="6"/>
      <c r="P52" s="76"/>
      <c r="Q52" s="51" t="s">
        <v>71</v>
      </c>
      <c r="R52" s="52"/>
      <c r="S52" s="52"/>
      <c r="T52" s="53"/>
      <c r="U52" s="1"/>
    </row>
    <row r="53" spans="1:21" ht="18" customHeight="1" thickBot="1">
      <c r="A53" s="90"/>
      <c r="B53" s="96"/>
      <c r="C53" s="92"/>
      <c r="D53" s="93"/>
      <c r="E53" s="93"/>
      <c r="F53" s="93"/>
      <c r="G53" s="93"/>
      <c r="H53" s="93"/>
      <c r="I53" s="93"/>
      <c r="J53" s="94"/>
      <c r="K53" s="94"/>
      <c r="L53" s="6"/>
      <c r="M53" s="6"/>
      <c r="N53" s="6"/>
      <c r="O53" s="6"/>
      <c r="P53" s="76"/>
      <c r="Q53" s="53" t="s">
        <v>63</v>
      </c>
      <c r="R53" s="53" t="s">
        <v>38</v>
      </c>
      <c r="S53" s="53" t="s">
        <v>64</v>
      </c>
      <c r="T53" s="53" t="s">
        <v>26</v>
      </c>
      <c r="U53" s="1"/>
    </row>
    <row r="54" spans="1:21" ht="18" customHeight="1" thickBot="1">
      <c r="A54" s="90"/>
      <c r="B54" s="91"/>
      <c r="C54" s="92"/>
      <c r="D54" s="93"/>
      <c r="E54" s="93"/>
      <c r="F54" s="93"/>
      <c r="G54" s="93"/>
      <c r="H54" s="93"/>
      <c r="I54" s="93"/>
      <c r="J54" s="94"/>
      <c r="K54" s="94"/>
      <c r="L54" s="6"/>
      <c r="M54" s="6"/>
      <c r="N54" s="6"/>
      <c r="O54" s="6"/>
      <c r="P54" s="76"/>
      <c r="Q54" s="54" t="s">
        <v>120</v>
      </c>
      <c r="R54" s="55">
        <v>8</v>
      </c>
      <c r="S54" s="55">
        <v>187</v>
      </c>
      <c r="T54" s="56">
        <f>R54+S54</f>
        <v>195</v>
      </c>
      <c r="U54" s="1"/>
    </row>
    <row r="55" spans="1:21" ht="18" customHeight="1" thickBot="1">
      <c r="A55" s="90"/>
      <c r="B55" s="96"/>
      <c r="C55" s="92"/>
      <c r="D55" s="93"/>
      <c r="E55" s="93"/>
      <c r="F55" s="93"/>
      <c r="G55" s="93"/>
      <c r="H55" s="93"/>
      <c r="I55" s="93"/>
      <c r="J55" s="94"/>
      <c r="K55" s="94"/>
      <c r="Q55" s="57" t="s">
        <v>121</v>
      </c>
      <c r="R55" s="58">
        <v>8</v>
      </c>
      <c r="S55" s="58">
        <v>156</v>
      </c>
      <c r="T55" s="56">
        <f>R55+S55</f>
        <v>164</v>
      </c>
      <c r="U55" s="1"/>
    </row>
    <row r="56" spans="1:11" ht="18" customHeight="1">
      <c r="A56" s="90"/>
      <c r="B56" s="96"/>
      <c r="C56" s="92"/>
      <c r="D56" s="93"/>
      <c r="E56" s="93"/>
      <c r="F56" s="93"/>
      <c r="G56" s="93"/>
      <c r="H56" s="93"/>
      <c r="I56" s="93"/>
      <c r="J56" s="94"/>
      <c r="K56" s="94"/>
    </row>
  </sheetData>
  <sheetProtection/>
  <mergeCells count="3">
    <mergeCell ref="A2:B2"/>
    <mergeCell ref="J2:J5"/>
    <mergeCell ref="A1:B1"/>
  </mergeCells>
  <conditionalFormatting sqref="D6:I15 D17:I21">
    <cfRule type="cellIs" priority="109" dxfId="6" operator="greaterThan" stopIfTrue="1">
      <formula>299</formula>
    </cfRule>
    <cfRule type="cellIs" priority="110" dxfId="72" operator="greaterThan" stopIfTrue="1">
      <formula>299</formula>
    </cfRule>
    <cfRule type="cellIs" priority="111" dxfId="73" operator="greaterThan" stopIfTrue="1">
      <formula>299</formula>
    </cfRule>
    <cfRule type="cellIs" priority="112" dxfId="0" operator="greaterThan" stopIfTrue="1">
      <formula>299</formula>
    </cfRule>
    <cfRule type="cellIs" priority="119" dxfId="74" operator="greaterThan" stopIfTrue="1">
      <formula>270</formula>
    </cfRule>
    <cfRule type="cellIs" priority="120" dxfId="75" operator="greaterThan" stopIfTrue="1">
      <formula>250</formula>
    </cfRule>
    <cfRule type="cellIs" priority="123" dxfId="75" operator="greaterThan" stopIfTrue="1">
      <formula>250</formula>
    </cfRule>
  </conditionalFormatting>
  <conditionalFormatting sqref="M11">
    <cfRule type="cellIs" priority="73" dxfId="74" operator="greaterThan" stopIfTrue="1">
      <formula>299</formula>
    </cfRule>
  </conditionalFormatting>
  <conditionalFormatting sqref="I6">
    <cfRule type="cellIs" priority="71" dxfId="76" operator="greaterThan" stopIfTrue="1">
      <formula>299</formula>
    </cfRule>
  </conditionalFormatting>
  <conditionalFormatting sqref="D22:I22 D24:I28">
    <cfRule type="cellIs" priority="64" dxfId="6" operator="greaterThan" stopIfTrue="1">
      <formula>299</formula>
    </cfRule>
    <cfRule type="cellIs" priority="65" dxfId="72" operator="greaterThan" stopIfTrue="1">
      <formula>299</formula>
    </cfRule>
    <cfRule type="cellIs" priority="66" dxfId="73" operator="greaterThan" stopIfTrue="1">
      <formula>299</formula>
    </cfRule>
    <cfRule type="cellIs" priority="67" dxfId="0" operator="greaterThan" stopIfTrue="1">
      <formula>299</formula>
    </cfRule>
    <cfRule type="cellIs" priority="68" dxfId="74" operator="greaterThan" stopIfTrue="1">
      <formula>270</formula>
    </cfRule>
    <cfRule type="cellIs" priority="69" dxfId="75" operator="greaterThan" stopIfTrue="1">
      <formula>250</formula>
    </cfRule>
    <cfRule type="cellIs" priority="70" dxfId="75" operator="greaterThan" stopIfTrue="1">
      <formula>250</formula>
    </cfRule>
  </conditionalFormatting>
  <conditionalFormatting sqref="D29:I32">
    <cfRule type="cellIs" priority="57" dxfId="6" operator="greaterThan" stopIfTrue="1">
      <formula>299</formula>
    </cfRule>
    <cfRule type="cellIs" priority="58" dxfId="72" operator="greaterThan" stopIfTrue="1">
      <formula>299</formula>
    </cfRule>
    <cfRule type="cellIs" priority="59" dxfId="73" operator="greaterThan" stopIfTrue="1">
      <formula>299</formula>
    </cfRule>
    <cfRule type="cellIs" priority="60" dxfId="0" operator="greaterThan" stopIfTrue="1">
      <formula>299</formula>
    </cfRule>
    <cfRule type="cellIs" priority="61" dxfId="74" operator="greaterThan" stopIfTrue="1">
      <formula>270</formula>
    </cfRule>
    <cfRule type="cellIs" priority="62" dxfId="75" operator="greaterThan" stopIfTrue="1">
      <formula>250</formula>
    </cfRule>
    <cfRule type="cellIs" priority="63" dxfId="75" operator="greaterThan" stopIfTrue="1">
      <formula>250</formula>
    </cfRule>
  </conditionalFormatting>
  <conditionalFormatting sqref="D33:I37">
    <cfRule type="cellIs" priority="43" dxfId="6" operator="greaterThan" stopIfTrue="1">
      <formula>299</formula>
    </cfRule>
    <cfRule type="cellIs" priority="44" dxfId="72" operator="greaterThan" stopIfTrue="1">
      <formula>299</formula>
    </cfRule>
    <cfRule type="cellIs" priority="45" dxfId="73" operator="greaterThan" stopIfTrue="1">
      <formula>299</formula>
    </cfRule>
    <cfRule type="cellIs" priority="46" dxfId="0" operator="greaterThan" stopIfTrue="1">
      <formula>299</formula>
    </cfRule>
    <cfRule type="cellIs" priority="47" dxfId="74" operator="greaterThan" stopIfTrue="1">
      <formula>270</formula>
    </cfRule>
    <cfRule type="cellIs" priority="48" dxfId="75" operator="greaterThan" stopIfTrue="1">
      <formula>250</formula>
    </cfRule>
    <cfRule type="cellIs" priority="49" dxfId="75" operator="greaterThan" stopIfTrue="1">
      <formula>250</formula>
    </cfRule>
  </conditionalFormatting>
  <conditionalFormatting sqref="D38:I40">
    <cfRule type="cellIs" priority="36" dxfId="6" operator="greaterThan" stopIfTrue="1">
      <formula>299</formula>
    </cfRule>
    <cfRule type="cellIs" priority="37" dxfId="72" operator="greaterThan" stopIfTrue="1">
      <formula>299</formula>
    </cfRule>
    <cfRule type="cellIs" priority="38" dxfId="73" operator="greaterThan" stopIfTrue="1">
      <formula>299</formula>
    </cfRule>
    <cfRule type="cellIs" priority="39" dxfId="0" operator="greaterThan" stopIfTrue="1">
      <formula>299</formula>
    </cfRule>
    <cfRule type="cellIs" priority="40" dxfId="74" operator="greaterThan" stopIfTrue="1">
      <formula>270</formula>
    </cfRule>
    <cfRule type="cellIs" priority="41" dxfId="75" operator="greaterThan" stopIfTrue="1">
      <formula>250</formula>
    </cfRule>
    <cfRule type="cellIs" priority="42" dxfId="75" operator="greaterThan" stopIfTrue="1">
      <formula>250</formula>
    </cfRule>
  </conditionalFormatting>
  <conditionalFormatting sqref="D41:I45">
    <cfRule type="cellIs" priority="29" dxfId="6" operator="greaterThan" stopIfTrue="1">
      <formula>299</formula>
    </cfRule>
    <cfRule type="cellIs" priority="30" dxfId="72" operator="greaterThan" stopIfTrue="1">
      <formula>299</formula>
    </cfRule>
    <cfRule type="cellIs" priority="31" dxfId="73" operator="greaterThan" stopIfTrue="1">
      <formula>299</formula>
    </cfRule>
    <cfRule type="cellIs" priority="32" dxfId="0" operator="greaterThan" stopIfTrue="1">
      <formula>299</formula>
    </cfRule>
    <cfRule type="cellIs" priority="33" dxfId="74" operator="greaterThan" stopIfTrue="1">
      <formula>270</formula>
    </cfRule>
    <cfRule type="cellIs" priority="34" dxfId="75" operator="greaterThan" stopIfTrue="1">
      <formula>250</formula>
    </cfRule>
    <cfRule type="cellIs" priority="35" dxfId="75" operator="greaterThan" stopIfTrue="1">
      <formula>250</formula>
    </cfRule>
  </conditionalFormatting>
  <conditionalFormatting sqref="D46:I49">
    <cfRule type="cellIs" priority="22" dxfId="6" operator="greaterThan" stopIfTrue="1">
      <formula>299</formula>
    </cfRule>
    <cfRule type="cellIs" priority="23" dxfId="72" operator="greaterThan" stopIfTrue="1">
      <formula>299</formula>
    </cfRule>
    <cfRule type="cellIs" priority="24" dxfId="73" operator="greaterThan" stopIfTrue="1">
      <formula>299</formula>
    </cfRule>
    <cfRule type="cellIs" priority="25" dxfId="0" operator="greaterThan" stopIfTrue="1">
      <formula>299</formula>
    </cfRule>
    <cfRule type="cellIs" priority="26" dxfId="74" operator="greaterThan" stopIfTrue="1">
      <formula>270</formula>
    </cfRule>
    <cfRule type="cellIs" priority="27" dxfId="75" operator="greaterThan" stopIfTrue="1">
      <formula>250</formula>
    </cfRule>
    <cfRule type="cellIs" priority="28" dxfId="75" operator="greaterThan" stopIfTrue="1">
      <formula>250</formula>
    </cfRule>
  </conditionalFormatting>
  <conditionalFormatting sqref="D50:I51">
    <cfRule type="cellIs" priority="15" dxfId="6" operator="greaterThan" stopIfTrue="1">
      <formula>299</formula>
    </cfRule>
    <cfRule type="cellIs" priority="16" dxfId="72" operator="greaterThan" stopIfTrue="1">
      <formula>299</formula>
    </cfRule>
    <cfRule type="cellIs" priority="17" dxfId="73" operator="greaterThan" stopIfTrue="1">
      <formula>299</formula>
    </cfRule>
    <cfRule type="cellIs" priority="18" dxfId="0" operator="greaterThan" stopIfTrue="1">
      <formula>299</formula>
    </cfRule>
    <cfRule type="cellIs" priority="19" dxfId="74" operator="greaterThan" stopIfTrue="1">
      <formula>270</formula>
    </cfRule>
    <cfRule type="cellIs" priority="20" dxfId="75" operator="greaterThan" stopIfTrue="1">
      <formula>250</formula>
    </cfRule>
    <cfRule type="cellIs" priority="21" dxfId="75" operator="greaterThan" stopIfTrue="1">
      <formula>250</formula>
    </cfRule>
  </conditionalFormatting>
  <conditionalFormatting sqref="D52:I55">
    <cfRule type="cellIs" priority="8" dxfId="6" operator="greaterThan" stopIfTrue="1">
      <formula>299</formula>
    </cfRule>
    <cfRule type="cellIs" priority="9" dxfId="72" operator="greaterThan" stopIfTrue="1">
      <formula>299</formula>
    </cfRule>
    <cfRule type="cellIs" priority="10" dxfId="73" operator="greaterThan" stopIfTrue="1">
      <formula>299</formula>
    </cfRule>
    <cfRule type="cellIs" priority="11" dxfId="0" operator="greaterThan" stopIfTrue="1">
      <formula>299</formula>
    </cfRule>
    <cfRule type="cellIs" priority="12" dxfId="74" operator="greaterThan" stopIfTrue="1">
      <formula>270</formula>
    </cfRule>
    <cfRule type="cellIs" priority="13" dxfId="75" operator="greaterThan" stopIfTrue="1">
      <formula>250</formula>
    </cfRule>
    <cfRule type="cellIs" priority="14" dxfId="75" operator="greaterThan" stopIfTrue="1">
      <formula>250</formula>
    </cfRule>
  </conditionalFormatting>
  <conditionalFormatting sqref="D56:I56">
    <cfRule type="cellIs" priority="1" dxfId="6" operator="greaterThan" stopIfTrue="1">
      <formula>299</formula>
    </cfRule>
    <cfRule type="cellIs" priority="2" dxfId="72" operator="greaterThan" stopIfTrue="1">
      <formula>299</formula>
    </cfRule>
    <cfRule type="cellIs" priority="3" dxfId="73" operator="greaterThan" stopIfTrue="1">
      <formula>299</formula>
    </cfRule>
    <cfRule type="cellIs" priority="4" dxfId="0" operator="greaterThan" stopIfTrue="1">
      <formula>299</formula>
    </cfRule>
    <cfRule type="cellIs" priority="5" dxfId="74" operator="greaterThan" stopIfTrue="1">
      <formula>270</formula>
    </cfRule>
    <cfRule type="cellIs" priority="6" dxfId="75" operator="greaterThan" stopIfTrue="1">
      <formula>250</formula>
    </cfRule>
    <cfRule type="cellIs" priority="7" dxfId="75" operator="greaterThan" stopIfTrue="1">
      <formula>250</formula>
    </cfRule>
  </conditionalFormatting>
  <printOptions/>
  <pageMargins left="0.7480314960629921" right="0.7480314960629921" top="0.984251968503937" bottom="0.984251968503937" header="0.31496062992125984" footer="0.31496062992125984"/>
  <pageSetup fitToHeight="1" fitToWidth="1" horizontalDpi="600" verticalDpi="600" orientation="landscape" paperSize="9" scale="4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REVMONT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Vladimír Merkovský</dc:creator>
  <cp:keywords/>
  <dc:description/>
  <cp:lastModifiedBy>Slovensky Bowlingovy Zvaz</cp:lastModifiedBy>
  <cp:lastPrinted>2021-09-11T10:44:03Z</cp:lastPrinted>
  <dcterms:created xsi:type="dcterms:W3CDTF">2005-02-15T14:36:26Z</dcterms:created>
  <dcterms:modified xsi:type="dcterms:W3CDTF">2021-09-11T20:36:26Z</dcterms:modified>
  <cp:category/>
  <cp:version/>
  <cp:contentType/>
  <cp:contentStatus/>
</cp:coreProperties>
</file>